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Pro\Pro et Discount - Global Folder\Synchro\00-LOTS &amp; LISTINGS\2025\02-SDPIE\LOT CHEVILLES SPIT\"/>
    </mc:Choice>
  </mc:AlternateContent>
  <xr:revisionPtr revIDLastSave="0" documentId="13_ncr:1_{EFD4DCE5-0182-4D52-A30C-C0C337C8E1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ing Chevilles" sheetId="2" r:id="rId1"/>
    <sheet name="relevé" sheetId="1" state="hidden" r:id="rId2"/>
  </sheets>
  <definedNames>
    <definedName name="_xlnm._FilterDatabase" localSheetId="1" hidden="1">relevé!$A$16:$H$91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17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I17" i="1"/>
  <c r="H17" i="1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17" i="1"/>
  <c r="F90" i="1"/>
  <c r="F89" i="1"/>
  <c r="F88" i="1"/>
  <c r="F87" i="1"/>
  <c r="F86" i="1"/>
  <c r="F85" i="1"/>
  <c r="F39" i="1"/>
  <c r="F21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7" i="1"/>
  <c r="F91" i="1" l="1"/>
  <c r="G91" i="1"/>
</calcChain>
</file>

<file path=xl/sharedStrings.xml><?xml version="1.0" encoding="utf-8"?>
<sst xmlns="http://schemas.openxmlformats.org/spreadsheetml/2006/main" count="194" uniqueCount="117">
  <si>
    <t>REF</t>
  </si>
  <si>
    <t>POIDS</t>
  </si>
  <si>
    <t>P.U.T.T.C.</t>
  </si>
  <si>
    <t>Cheville à frapper - Ø6x40mm</t>
  </si>
  <si>
    <t>MARQUE</t>
  </si>
  <si>
    <t>CONDITIONNEMENT</t>
  </si>
  <si>
    <t>PRIX WEB</t>
  </si>
  <si>
    <t>Cheville à frapper - Ø5x25mm</t>
  </si>
  <si>
    <t>SPIT</t>
  </si>
  <si>
    <t>POIDS UNITAIRE EN GRAMME</t>
  </si>
  <si>
    <t>Cheville à frapper - Ø6x30mm</t>
  </si>
  <si>
    <t>Cheville à frapper - Ø6x50mm</t>
  </si>
  <si>
    <t>Cheville à frapper - Ø6x70mm</t>
  </si>
  <si>
    <t>RED HEAD</t>
  </si>
  <si>
    <t>Cheville à frapper - Ø6x65mm</t>
  </si>
  <si>
    <t>Cheville à frapper - Ø8x40mm</t>
  </si>
  <si>
    <t>Cheville à frapper - Ø8x60mm</t>
  </si>
  <si>
    <t>Cheville à frapper - Ø8x65mm</t>
  </si>
  <si>
    <t>Cheville à frapper - Ø8x90mm</t>
  </si>
  <si>
    <t>Cheville à frapper - Ø8x112mm</t>
  </si>
  <si>
    <t>OUTIFIX</t>
  </si>
  <si>
    <t>Cheville à frapper - Ø8x130mm</t>
  </si>
  <si>
    <t>TAMIS PLASTIQUE - Ø16x130mm</t>
  </si>
  <si>
    <t>TAMIS PLASTIQUE - Ø12x45mm</t>
  </si>
  <si>
    <t>TAMIS PLASTIQUE - Ø16x85mm</t>
  </si>
  <si>
    <t>HUB N1</t>
  </si>
  <si>
    <t>HUB SYSTEM</t>
  </si>
  <si>
    <t>MIROIR KC82FR</t>
  </si>
  <si>
    <t>MIROIR KC83FR</t>
  </si>
  <si>
    <t>Cheville TRAVERSANTE - Ø8x80mm</t>
  </si>
  <si>
    <t>Cheville TRAVERSANTE - Ø10x80mm</t>
  </si>
  <si>
    <t>Cheville TRAVERSANTE - Ø10x100mm</t>
  </si>
  <si>
    <t>Cheville TRAVERSANTE - Ø10x120mm</t>
  </si>
  <si>
    <t>GOUJONS A BAGUE - Ø8x70mm</t>
  </si>
  <si>
    <t>GOUJONS A BAGUE - Ø8x130mm</t>
  </si>
  <si>
    <t>GOUJONS A BAGUE - Ø10x75mm</t>
  </si>
  <si>
    <t>GOUJONS A BAGUE - Ø10x95mm</t>
  </si>
  <si>
    <t>GOUJONS A BAGUE - Ø12x100mm</t>
  </si>
  <si>
    <t>GOUJONS A BAGUE - Ø12x115mm</t>
  </si>
  <si>
    <t>GOUJONS A BAGUE - Ø12x140mm</t>
  </si>
  <si>
    <t>GOUJONS A BAGUE - Ø12x180mm</t>
  </si>
  <si>
    <t>GOUJONS D'ANCRAGE - Ø12x50mm</t>
  </si>
  <si>
    <t>GOUJONS D'ANCRAGE - Ø14x55mm</t>
  </si>
  <si>
    <t>GOUJONS D'ANCRAGE - Ø16x65mm</t>
  </si>
  <si>
    <t>CHEVILLES NYLON tous type - Ø5x25mm</t>
  </si>
  <si>
    <t>CHEVILLES NYLON tous type - Ø6x30mm</t>
  </si>
  <si>
    <t>CHEVILLES NYLON tous type - Ø8x40mm</t>
  </si>
  <si>
    <t>CHEVILLES NYLON tous type - Ø10x50mm</t>
  </si>
  <si>
    <t>CHEVILLES NYLON tous type - Ø14x70mm</t>
  </si>
  <si>
    <t>CHEVILLES NYLON + VIS - Ø5x25mm</t>
  </si>
  <si>
    <t>CHEVILLES NYLON + VIS - Ø6x30mm</t>
  </si>
  <si>
    <t>CHEVILLES NYLON + VIS - Ø8x40mm</t>
  </si>
  <si>
    <t>CHEVILLES NYLON + VIS - Ø12x60mm</t>
  </si>
  <si>
    <t>CHEVILLES NYLON + PITON - Ø8x40mm</t>
  </si>
  <si>
    <t>CHEVILLES VIX - Ø4,5x35mm</t>
  </si>
  <si>
    <t>CHEVILLES VIX - Ø4,5x50mm</t>
  </si>
  <si>
    <t>CHEVILLE ZAMAK + Gond Ø4,5mm</t>
  </si>
  <si>
    <t>CHEVILLES A EXPANSION - Ø4x33mm</t>
  </si>
  <si>
    <t>MINIVIX - Ø3,5x25mm</t>
  </si>
  <si>
    <t>CHEVILLES A VEROUILLAGE DE FORME - Ø6x40mm</t>
  </si>
  <si>
    <t>CH GTRSA12 - Ø10x36mm</t>
  </si>
  <si>
    <t>PITON DE REHABILITATION - M6x68mm</t>
  </si>
  <si>
    <t>EXPANSION POUR LAVABO - Ø8x53mm</t>
  </si>
  <si>
    <t>CH BLANC HMBTFSA50 - HMB</t>
  </si>
  <si>
    <t>ROUGE DOUBLE ACTION - Ø5x25mm</t>
  </si>
  <si>
    <t>BUSE LONGUE</t>
  </si>
  <si>
    <t>DRAK 1TONNE</t>
  </si>
  <si>
    <t>FIXE 1T TON PIERRE</t>
  </si>
  <si>
    <t>FIXE 1T TON GRIS</t>
  </si>
  <si>
    <t>CMIX plus</t>
  </si>
  <si>
    <t xml:space="preserve">TITAN 1T </t>
  </si>
  <si>
    <t>KIT DE FIXATION</t>
  </si>
  <si>
    <t>GOUJONS A BAGUE - Ø8x55mm INOX</t>
  </si>
  <si>
    <t>GRAPEX - Ø8x32mm</t>
  </si>
  <si>
    <t>GRAPEX- Ø6x25mm</t>
  </si>
  <si>
    <t>GRAPEX + Piton - Ø8x32mm</t>
  </si>
  <si>
    <t>CHEVILLES A EXPANSION KLIX- Ø6x34mm</t>
  </si>
  <si>
    <t>CHEVILLES A EXPANSION KLIX - Ø5x34mm</t>
  </si>
  <si>
    <t>CH DOUBLE PLAQUE PLATRE - Ø6x59mm</t>
  </si>
  <si>
    <t>MX BLEU MAGIFIX ETAGERS LOURDES - Ø8mm</t>
  </si>
  <si>
    <t>MX BLEU MAGIFIX CREMAILLERE - Ø8mm</t>
  </si>
  <si>
    <t>MX BLEU MAGIFIX APPAREIL VIDEOS - Ø8mm</t>
  </si>
  <si>
    <t>MX BLEU EXPANSION - 8x50mm</t>
  </si>
  <si>
    <t>MX BLEU EXPANSION + piton CROCHOT - Ø8mm</t>
  </si>
  <si>
    <t>MX ROUGE EXPANSION - Ø6x37mm</t>
  </si>
  <si>
    <t>TOTAUX</t>
  </si>
  <si>
    <t>Poids Moyen à la pièce</t>
  </si>
  <si>
    <t>Kg</t>
  </si>
  <si>
    <t>Mon prix de vente moyen</t>
  </si>
  <si>
    <t>Prix au Kg</t>
  </si>
  <si>
    <t>Prix de vente public moyen</t>
  </si>
  <si>
    <t>Poids moyen palette</t>
  </si>
  <si>
    <t>environ</t>
  </si>
  <si>
    <t>Les petits sachets font entre 80 et 150 grammes soit 0.20 a 0.40 € mon prix de vente</t>
  </si>
  <si>
    <t>Les grosses pieces ou les gros conditionnement sont plus lourds donc un peu plus cher</t>
  </si>
  <si>
    <t>Par exemple une grosse boite de 0.8kg couterait donc 1.75€</t>
  </si>
  <si>
    <t>En resumé le lot fait 2800 kg</t>
  </si>
  <si>
    <t>Soit 7% des prix magasins</t>
  </si>
  <si>
    <t>Nombre de pc par palette</t>
  </si>
  <si>
    <t>Poids ( Kg )</t>
  </si>
  <si>
    <t>Palette 1</t>
  </si>
  <si>
    <t>Palette 2</t>
  </si>
  <si>
    <t>Palette 3</t>
  </si>
  <si>
    <t>Palette 4</t>
  </si>
  <si>
    <t>Palette 5</t>
  </si>
  <si>
    <t>Palette 6</t>
  </si>
  <si>
    <t>Palette 7</t>
  </si>
  <si>
    <t>Palette 8</t>
  </si>
  <si>
    <t>Palette 9</t>
  </si>
  <si>
    <t>Palette 10</t>
  </si>
  <si>
    <t>RECHERCHE DE PRIX MAGASIN / COMPARAISON</t>
  </si>
  <si>
    <t>35 à 50 €</t>
  </si>
  <si>
    <t>Pal</t>
  </si>
  <si>
    <t>Prix vente magasin 205 000 € TTC</t>
  </si>
  <si>
    <t>Mon prix de vente 12000€ HT </t>
  </si>
  <si>
    <t>Vendu</t>
  </si>
  <si>
    <t>à peser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</si>
</sst>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165" fontId="1" fillId="0" borderId="0" xfId="0" applyNumberFormat="1" applyFont="1" applyAlignment="1">
      <alignment horizontal="center" vertical="center"/>
    </xf>
    <xf numFmtId="0" fontId="1" fillId="0" borderId="0" xfId="0" applyFont="1"/>
    <xf numFmtId="0" fontId="0" fillId="2" borderId="4" xfId="0" applyFill="1" applyBorder="1"/>
    <xf numFmtId="0" fontId="0" fillId="0" borderId="4" xfId="0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165" fontId="3" fillId="2" borderId="6" xfId="1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2" borderId="9" xfId="0" applyNumberFormat="1" applyFont="1" applyFill="1" applyBorder="1"/>
    <xf numFmtId="165" fontId="1" fillId="0" borderId="9" xfId="0" applyNumberFormat="1" applyFont="1" applyBorder="1"/>
    <xf numFmtId="165" fontId="1" fillId="0" borderId="10" xfId="0" applyNumberFormat="1" applyFont="1" applyBorder="1"/>
    <xf numFmtId="165" fontId="1" fillId="0" borderId="11" xfId="0" applyNumberFormat="1" applyFont="1" applyBorder="1"/>
    <xf numFmtId="164" fontId="0" fillId="2" borderId="4" xfId="0" applyNumberFormat="1" applyFill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2" xfId="0" applyNumberFormat="1" applyBorder="1"/>
    <xf numFmtId="0" fontId="0" fillId="2" borderId="14" xfId="0" applyFill="1" applyBorder="1"/>
    <xf numFmtId="0" fontId="0" fillId="2" borderId="15" xfId="0" applyFill="1" applyBorder="1"/>
    <xf numFmtId="165" fontId="3" fillId="2" borderId="15" xfId="1" applyNumberFormat="1" applyFont="1" applyFill="1" applyBorder="1" applyAlignment="1">
      <alignment horizontal="center" vertical="center"/>
    </xf>
    <xf numFmtId="164" fontId="0" fillId="2" borderId="14" xfId="0" applyNumberFormat="1" applyFill="1" applyBorder="1"/>
    <xf numFmtId="165" fontId="1" fillId="2" borderId="16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2" borderId="4" xfId="1" applyFill="1" applyBorder="1"/>
    <xf numFmtId="0" fontId="2" fillId="2" borderId="14" xfId="1" applyFill="1" applyBorder="1"/>
    <xf numFmtId="0" fontId="2" fillId="0" borderId="5" xfId="1" applyBorder="1"/>
    <xf numFmtId="0" fontId="2" fillId="0" borderId="4" xfId="1" applyFill="1" applyBorder="1"/>
    <xf numFmtId="0" fontId="2" fillId="0" borderId="4" xfId="1" applyBorder="1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5" fillId="0" borderId="0" xfId="0" applyFont="1" applyAlignment="1">
      <alignment vertical="center"/>
    </xf>
    <xf numFmtId="9" fontId="0" fillId="0" borderId="0" xfId="0" applyNumberFormat="1"/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1" fillId="3" borderId="17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center"/>
    </xf>
    <xf numFmtId="0" fontId="6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eroymerlin.fr/produits/quincaillerie/cheville-vis-clou-et-boulon/cheville/cheville-multi-materiaux-polyvalente/lot-de-10-chevilles-a-expansion-nylon-spit-diam-10-x-l-80-mm-80121274.html" TargetMode="External"/><Relationship Id="rId21" Type="http://schemas.openxmlformats.org/officeDocument/2006/relationships/hyperlink" Target="https://www.leroymerlin.fr/produits/quincaillerie/cheville-vis-clou-et-boulon/cheville/cheville-multi-materiaux-polyvalente/lot-de-8-chevilles-et-vis-spit-diam-8-mm-x-l-40-mm-80121142.html" TargetMode="External"/><Relationship Id="rId42" Type="http://schemas.openxmlformats.org/officeDocument/2006/relationships/hyperlink" Target="https://www.leroymerlin.fr/produits/quincaillerie/cheville-vis-clou-et-boulon/cheville/cheville-multi-materiaux-polyvalente/lot-de-50-chevilles-a-expansion-grapex-red-head-diam-8-x-l-32-mm-69652723.html" TargetMode="External"/><Relationship Id="rId47" Type="http://schemas.openxmlformats.org/officeDocument/2006/relationships/hyperlink" Target="https://www.leroymerlin.fr/produits/quincaillerie/cheville-vis-clou-et-boulon/cheville/cheville-multi-materiaux-polyvalente/kit-chevilles-a-expansion-miroir-red-head-diam-6-x-l-25-mm-69603576.html" TargetMode="External"/><Relationship Id="rId63" Type="http://schemas.openxmlformats.org/officeDocument/2006/relationships/hyperlink" Target="https://www.leroymerlin.fr/produits/quincaillerie/cheville-vis-clou-et-boulon/cheville/cheville-multi-materiaux-polyvalente/kit-chevilles-a-verrouillage-de-forme-etagere-lourde-red-head-diam-8-x-l-50-mm-69603303.html?megaBoost&amp;gclid=CjwKCAiAtouOBhA6EiwA2nLKHz5BQ6ir1qXarycDu8YCgYpaKXOhpl8L6BZt5WuB_ODfei4w5_wE3hoCAcQQAvD_BwE&amp;gclsrc=aw.ds" TargetMode="External"/><Relationship Id="rId68" Type="http://schemas.openxmlformats.org/officeDocument/2006/relationships/hyperlink" Target="https://www.mr-bricolage.fr/80-chevilles-nordtech-o5x25mm-vis-tfo3-5x30mm-red-head-.html" TargetMode="External"/><Relationship Id="rId84" Type="http://schemas.openxmlformats.org/officeDocument/2006/relationships/hyperlink" Target="http://www.redhead.fr/produit/mx/" TargetMode="External"/><Relationship Id="rId89" Type="http://schemas.openxmlformats.org/officeDocument/2006/relationships/hyperlink" Target="http://www.redhead.fr/produit/hmb/" TargetMode="External"/><Relationship Id="rId16" Type="http://schemas.openxmlformats.org/officeDocument/2006/relationships/hyperlink" Target="https://www.leroymerlin.fr/produits/quincaillerie/cheville-vis-clou-et-boulon/cheville/goujon-ancrage/lot-de-4-goujons-acier-spit-diam-14-x-l-55-mm-80121250.html" TargetMode="External"/><Relationship Id="rId107" Type="http://schemas.openxmlformats.org/officeDocument/2006/relationships/hyperlink" Target="https://m2.lmcdn.fr/media/1/5ad9d2321a8f312e825b47a1/.pdf" TargetMode="External"/><Relationship Id="rId11" Type="http://schemas.openxmlformats.org/officeDocument/2006/relationships/hyperlink" Target="https://www.leroymerlin.fr/produits/quincaillerie/cheville-vis-clou-et-boulon/cheville/goujon-ancrage/lot-de-4-goujons-a-bague-a-expansion-acier-spit-diam-10-x-l-95-mm-80121185.html" TargetMode="External"/><Relationship Id="rId32" Type="http://schemas.openxmlformats.org/officeDocument/2006/relationships/hyperlink" Target="https://www.leroymerlin.fr/produits/quincaillerie/cheville-vis-clou-et-boulon/cheville/cheville-a-frapper/lot-de-40-chevilles-a-frapper-nylon-spit-diam-5-x-l-25-mm-80121206.html" TargetMode="External"/><Relationship Id="rId37" Type="http://schemas.openxmlformats.org/officeDocument/2006/relationships/hyperlink" Target="https://www.leroymerlin.fr/produits/quincaillerie/cheville-vis-clou-et-boulon/cheville/cheville-a-frapper/lot-de-25-chevilles-et-vis-a-frapper-nylon-spit-diam-6-x-l-50-mm-80121216.html" TargetMode="External"/><Relationship Id="rId53" Type="http://schemas.openxmlformats.org/officeDocument/2006/relationships/hyperlink" Target="https://www.leroymerlin.fr/produits/quincaillerie/cheville-vis-clou-et-boulon/cheville/cheville-molly-cheville-pour-plaque-de-platre/cheville-red-head-pour-plaque-de-platre/lot-de-25-cheville-et-vis-a-expansion-klix-kxc5dp30-red-head-diam-10-x-l-34-mm-80121082.html" TargetMode="External"/><Relationship Id="rId58" Type="http://schemas.openxmlformats.org/officeDocument/2006/relationships/hyperlink" Target="https://www.bricorama.fr/chevilles-red-head-frapex-m-d-6x70mm-lot-de-50.html" TargetMode="External"/><Relationship Id="rId74" Type="http://schemas.openxmlformats.org/officeDocument/2006/relationships/hyperlink" Target="https://www.spitpaslode.fr/fr/Fixations-legeres/Chevilles-a-frapper_fFR_189232.htm" TargetMode="External"/><Relationship Id="rId79" Type="http://schemas.openxmlformats.org/officeDocument/2006/relationships/hyperlink" Target="https://www.spitpaslode.fr/fr/Fixations-chimiques/Pistolets-et-tamis/TAMIS-PLASTIQUE_pFR_88208sharp0.htm" TargetMode="External"/><Relationship Id="rId102" Type="http://schemas.openxmlformats.org/officeDocument/2006/relationships/hyperlink" Target="https://www.spitpaslode.fr/fr/Fixations-legeres/Chevilles-nylon/PRO-6-AVEC-VIS_pFR_88320sharp0.htm" TargetMode="External"/><Relationship Id="rId5" Type="http://schemas.openxmlformats.org/officeDocument/2006/relationships/hyperlink" Target="https://www.leroymerlin.fr/produits/quincaillerie/cheville-vis-clou-et-boulon/cheville/cheville-molly-cheville-pour-plaque-de-platre/cheville-spit-pour-plaque-de-platre/lot-de-10-chevilles-et-vis-a-visser-spit-diam-4-5-x-l-35-mm-80121101.html" TargetMode="External"/><Relationship Id="rId90" Type="http://schemas.openxmlformats.org/officeDocument/2006/relationships/hyperlink" Target="http://www.redhead.fr/produit/klix/" TargetMode="External"/><Relationship Id="rId95" Type="http://schemas.openxmlformats.org/officeDocument/2006/relationships/hyperlink" Target="http://www.redhead.fr/produit/xtech/" TargetMode="External"/><Relationship Id="rId22" Type="http://schemas.openxmlformats.org/officeDocument/2006/relationships/hyperlink" Target="https://www.leroymerlin.fr/produits/quincaillerie/cheville-vis-clou-et-boulon/cheville/cheville-scellement-chimique/1-cartouche-de-scellement-chimique-beige-spit-80121303.html" TargetMode="External"/><Relationship Id="rId27" Type="http://schemas.openxmlformats.org/officeDocument/2006/relationships/hyperlink" Target="https://www.leroymerlin.fr/produits/quincaillerie/cheville-vis-clou-et-boulon/cheville/cheville-multi-materiaux-polyvalente/lot-de-10-chevilles-et-vis-a-expansion-nylon-spit-diam-10-x-l-120-mm-80121276.html" TargetMode="External"/><Relationship Id="rId43" Type="http://schemas.openxmlformats.org/officeDocument/2006/relationships/hyperlink" Target="https://www.leroymerlin.fr/produits/quincaillerie/cheville-vis-clou-et-boulon/cheville/cheville-multi-materiaux-polyvalente/lot-de-50-chevilles-a-expansion-grapex-red-head-diam-6-x-l-25-mm-69652681.html" TargetMode="External"/><Relationship Id="rId48" Type="http://schemas.openxmlformats.org/officeDocument/2006/relationships/hyperlink" Target="https://www.leroymerlin.fr/produits/quincaillerie/cheville-vis-clou-et-boulon/cheville/cheville-multi-materiaux-polyvalente/lot-de-6-chevilles-et-pitons-a-expansion-grapex-g8pi6-red-head-diam-8-mm-x-l-32-80121046.html" TargetMode="External"/><Relationship Id="rId64" Type="http://schemas.openxmlformats.org/officeDocument/2006/relationships/hyperlink" Target="https://www.leroymerlin.fr/produits/quincaillerie/cheville-vis-clou-et-boulon/cheville/cheville-multi-materiaux-polyvalente/lot-de-10-chevilles-et-vis-couleur-red-head-diam-8-mm-x-l-50-mm-80121026.html" TargetMode="External"/><Relationship Id="rId69" Type="http://schemas.openxmlformats.org/officeDocument/2006/relationships/hyperlink" Target="https://www.outilsdespros.fr/resine-de-scellement/574-resine-c-mix-plus-spit.html" TargetMode="External"/><Relationship Id="rId80" Type="http://schemas.openxmlformats.org/officeDocument/2006/relationships/hyperlink" Target="https://www.spitpaslode.fr/fr/Fixations-chimiques/Pistolets-et-tamis/TAMIS-PLASTIQUE_pFR_88208sharp0.htm" TargetMode="External"/><Relationship Id="rId85" Type="http://schemas.openxmlformats.org/officeDocument/2006/relationships/hyperlink" Target="http://www.redhead.fr/produit/mx/" TargetMode="External"/><Relationship Id="rId12" Type="http://schemas.openxmlformats.org/officeDocument/2006/relationships/hyperlink" Target="https://www.leroymerlin.fr/produits/quincaillerie/cheville-vis-clou-et-boulon/cheville/goujon-ancrage/lot-de-4-goujons-a-bague-a-expansion-acier-spit-diam-12-x-l-100-mm-80121189.html" TargetMode="External"/><Relationship Id="rId17" Type="http://schemas.openxmlformats.org/officeDocument/2006/relationships/hyperlink" Target="https://www.leroymerlin.fr/produits/quincaillerie/cheville-vis-clou-et-boulon/cheville/goujon-ancrage/lot-de-4-goujons-a-expansion-acier-spit-diam-12-x-l-50-mm-80121242.html" TargetMode="External"/><Relationship Id="rId33" Type="http://schemas.openxmlformats.org/officeDocument/2006/relationships/hyperlink" Target="https://www.leroymerlin.fr/produits/quincaillerie/cheville-vis-clou-et-boulon/cheville/cheville-a-frapper/lot-de-10-chevilles-et-vis-a-frapper-nylon-spit-diam-8-x-l-60-mm-80121227.html" TargetMode="External"/><Relationship Id="rId38" Type="http://schemas.openxmlformats.org/officeDocument/2006/relationships/hyperlink" Target="https://www.leroymerlin.fr/produits/quincaillerie/cheville-vis-clou-et-boulon/cheville/cheville-materiau-plein/boite-de-200-chevilles-nylon-universelle-6x30mm-gris-80127386.html?megaBoost&amp;gclid=CjwKCAiAtouOBhA6EiwA2nLKHzUryR5yp3m1svi_Kp9ALDN7657v92VoPvCsX7V3Rs-kpjKhDToTyhoCZakQAvD_BwE&amp;gclsrc=aw.ds" TargetMode="External"/><Relationship Id="rId59" Type="http://schemas.openxmlformats.org/officeDocument/2006/relationships/hyperlink" Target="https://www.bricorama.fr/chevilles-red-head-g2x-d-16-vis-d-10x70mm-lot-de-4.html" TargetMode="External"/><Relationship Id="rId103" Type="http://schemas.openxmlformats.org/officeDocument/2006/relationships/hyperlink" Target="https://www.spitpaslode.fr/fr/Fixations-chimiques/Cartouches-chimiques/C-MIX-PLUS-_pFR_174744sharp0.htm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www.leroymerlin.fr/produits/quincaillerie/cheville-vis-clou-et-boulon/cheville/cheville-multi-materiaux-polyvalente/lot-de-4-chevilles-et-tirefonds-spit-diam-12-mm-x-l-60-mm-80121155.html" TargetMode="External"/><Relationship Id="rId41" Type="http://schemas.openxmlformats.org/officeDocument/2006/relationships/hyperlink" Target="https://www.leroymerlin.fr/produits/quincaillerie/cheville-vis-clou-et-boulon/cheville/cheville-multi-materiaux-polyvalente/kit-chevilles-a-verrouillage-de-forme-cremaillere-double-red-head-diam-8xl-50mm-69603506.html" TargetMode="External"/><Relationship Id="rId54" Type="http://schemas.openxmlformats.org/officeDocument/2006/relationships/hyperlink" Target="https://www.leroymerlin.fr/produits/materiaux/tuile-tole-plaque-et-couverture-de-toiture/tole-bac-acier-et-plaque-pour-toiture/accessoires-de-toiture-secondaire/cartouches-de-scellement-chimique-gris-red-head-80135854.html" TargetMode="External"/><Relationship Id="rId62" Type="http://schemas.openxmlformats.org/officeDocument/2006/relationships/hyperlink" Target="file:///C:\Users\Michael\AppData\Local\Microsoft\Windows\INetCache\Content.Outlook\7E2591UZ\4%20chevilles%20plaque%20de%20pla&#770;tre%20Vix%20+%20vis%20&#216;4,5%20x%2050mm%20Red" TargetMode="External"/><Relationship Id="rId70" Type="http://schemas.openxmlformats.org/officeDocument/2006/relationships/hyperlink" Target="https://www.pointp.fr/p/outillage-quincaillerie/tamis-plastique-A1592463" TargetMode="External"/><Relationship Id="rId75" Type="http://schemas.openxmlformats.org/officeDocument/2006/relationships/hyperlink" Target="https://www.spitpaslode.fr/fr/Fixations-legeres/Chevilles-a-frapper_fFR_189232.htm" TargetMode="External"/><Relationship Id="rId83" Type="http://schemas.openxmlformats.org/officeDocument/2006/relationships/hyperlink" Target="http://www.redhead.fr/produit/mx/" TargetMode="External"/><Relationship Id="rId88" Type="http://schemas.openxmlformats.org/officeDocument/2006/relationships/hyperlink" Target="http://www.redhead.fr/produit/g2x/" TargetMode="External"/><Relationship Id="rId91" Type="http://schemas.openxmlformats.org/officeDocument/2006/relationships/hyperlink" Target="http://www.redhead.fr/produit/klix/" TargetMode="External"/><Relationship Id="rId96" Type="http://schemas.openxmlformats.org/officeDocument/2006/relationships/hyperlink" Target="http://www.redhead.fr/produit/ztech/" TargetMode="External"/><Relationship Id="rId1" Type="http://schemas.openxmlformats.org/officeDocument/2006/relationships/hyperlink" Target="https://www.leroymerlin.fr/produits/quincaillerie/cheville-vis-clou-et-boulon/cheville/cheville-multi-materiaux-polyvalente/lot-de-4-chevilles-spit-diam-14-mm-x-l-70-mm-80121158.html" TargetMode="External"/><Relationship Id="rId6" Type="http://schemas.openxmlformats.org/officeDocument/2006/relationships/hyperlink" Target="https://www.leroymerlin.fr/produits/quincaillerie/cheville-vis-clou-et-boulon/cheville/cheville-multi-materiaux-polyvalente/lot-de-10-chevilles-spit-diam-8-mm-x-l-40-mm-80121141.html" TargetMode="External"/><Relationship Id="rId15" Type="http://schemas.openxmlformats.org/officeDocument/2006/relationships/hyperlink" Target="https://www.leroymerlin.fr/produits/quincaillerie/cheville-vis-clou-et-boulon/cheville/cheville-materiau-plein/lot-de-4-cheville-a-expansion-fix3-fix3-880-dp-4-spit-diam-8-x-l-130-mm-82399963.html" TargetMode="External"/><Relationship Id="rId23" Type="http://schemas.openxmlformats.org/officeDocument/2006/relationships/hyperlink" Target="https://www.leroymerlin.fr/produits/quincaillerie/cheville-vis-clou-et-boulon/cheville/cheville-scellement-chimique/1-cartouche-de-scellement-chimique-gris-spit-80121305.html" TargetMode="External"/><Relationship Id="rId28" Type="http://schemas.openxmlformats.org/officeDocument/2006/relationships/hyperlink" Target="https://www.leroymerlin.fr/produits/quincaillerie/cheville-vis-clou-et-boulon/cheville/cheville-multi-materiaux-polyvalente/lot-de-6-chevilles-et-crochets-a-expansion-pro6-spit-diam-8-mm-x-l-40-mm-80121145.html" TargetMode="External"/><Relationship Id="rId36" Type="http://schemas.openxmlformats.org/officeDocument/2006/relationships/hyperlink" Target="https://www.leroymerlin.fr/produits/quincaillerie/cheville-vis-clou-et-boulon/cheville/cheville-a-frapper/lot-de-100-chevilles-a-frapper-nylon-spit-diam-6-x-l-70-mm-80121239.html" TargetMode="External"/><Relationship Id="rId49" Type="http://schemas.openxmlformats.org/officeDocument/2006/relationships/hyperlink" Target="https://www.leroymerlin.fr/produits/quincaillerie/cheville-vis-clou-et-boulon/cheville/cheville-multi-materiaux-polyvalente/kit-chevilles-a-verrouillage-de-forme-appareils-videos-red-head-diam-8xl50mm-69603415.html" TargetMode="External"/><Relationship Id="rId57" Type="http://schemas.openxmlformats.org/officeDocument/2006/relationships/hyperlink" Target="https://www.bricorama.fr/chevilles-red-head-frapex-m-d-8x65mm-lot-de-50.html" TargetMode="External"/><Relationship Id="rId106" Type="http://schemas.openxmlformats.org/officeDocument/2006/relationships/hyperlink" Target="https://www.spitpaslode.fr/fr/Fixations-lourdes-et-moyennes/Goujons/FIX-Z-XTREM_pFR_153469sharp0.htm" TargetMode="External"/><Relationship Id="rId10" Type="http://schemas.openxmlformats.org/officeDocument/2006/relationships/hyperlink" Target="https://www.leroymerlin.fr/produits/quincaillerie/cheville-vis-clou-et-boulon/cheville/goujon-ancrage/lot-de-4-goujons-a-bague-inox-spit-diam-8-x-l-55-mm-80121170.html" TargetMode="External"/><Relationship Id="rId31" Type="http://schemas.openxmlformats.org/officeDocument/2006/relationships/hyperlink" Target="https://www.leroymerlin.fr/produits/quincaillerie/cheville-vis-clou-et-boulon/cheville/cheville-a-frapper/lot-de-25-chevilles-a-frapper-nylon-spit-diam-6-x-l-40-mm-80121214.html" TargetMode="External"/><Relationship Id="rId44" Type="http://schemas.openxmlformats.org/officeDocument/2006/relationships/hyperlink" Target="https://www.leroymerlin.fr/produits/quincaillerie/cheville-vis-clou-et-boulon/cheville/cheville-molly-cheville-pour-plaque-de-platre/cheville-red-head-pour-plaque-de-platre/lot-de-30-chevilles-et-vis-a-visser-minivix-red-head-diam-5-x-l-25-mm-60499782.html" TargetMode="External"/><Relationship Id="rId52" Type="http://schemas.openxmlformats.org/officeDocument/2006/relationships/hyperlink" Target="https://www.leroymerlin.fr/produits/quincaillerie/cheville-vis-clou-et-boulon/cheville/cheville-molly-cheville-pour-plaque-de-platre/cheville-red-head-pour-plaque-de-platre/lot-de-10-chevilles-et-vis-a-expansion-red-head-diam-6-x-l-34-mm-69652786.html" TargetMode="External"/><Relationship Id="rId60" Type="http://schemas.openxmlformats.org/officeDocument/2006/relationships/hyperlink" Target="https://www.mr-bricolage.fr/Ghisonaccia/catalog/product/view/id/265632/s/12-chevilles-xtech-o10x36mm-vis-universelle-red-head/category/5436/" TargetMode="External"/><Relationship Id="rId65" Type="http://schemas.openxmlformats.org/officeDocument/2006/relationships/hyperlink" Target="https://www.leroymerlin.fr/produits/quincaillerie/cheville-vis-clou-et-boulon/cheville/cheville-multi-materiaux-polyvalente/lot-de-4-chevilles-et-pitons-couleur-red-head-diam-8-mm-x-l-50-mm-80121029.html" TargetMode="External"/><Relationship Id="rId73" Type="http://schemas.openxmlformats.org/officeDocument/2006/relationships/hyperlink" Target="https://www.spitpaslode.fr/fr/Fixations-legeres/Chevilles-a-frapper_fFR_189232.htm" TargetMode="External"/><Relationship Id="rId78" Type="http://schemas.openxmlformats.org/officeDocument/2006/relationships/hyperlink" Target="https://www.spitpaslode.fr/fr/Fixations-legeres/Chevilles-a-frapper_fFR_189232.htm" TargetMode="External"/><Relationship Id="rId81" Type="http://schemas.openxmlformats.org/officeDocument/2006/relationships/hyperlink" Target="http://www.redhead.fr/produit/titan/" TargetMode="External"/><Relationship Id="rId86" Type="http://schemas.openxmlformats.org/officeDocument/2006/relationships/hyperlink" Target="http://www.redhead.fr/produit/grappex/" TargetMode="External"/><Relationship Id="rId94" Type="http://schemas.openxmlformats.org/officeDocument/2006/relationships/hyperlink" Target="http://www.redhead.fr/produit/minivix/" TargetMode="External"/><Relationship Id="rId99" Type="http://schemas.openxmlformats.org/officeDocument/2006/relationships/hyperlink" Target="https://www.spitpaslode.fr/fr/Fixations-legeres/Chevilles-nylon/PRO-6-SANS-VIS_pFR_87938sharp0.htm" TargetMode="External"/><Relationship Id="rId101" Type="http://schemas.openxmlformats.org/officeDocument/2006/relationships/hyperlink" Target="https://www.spitpaslode.fr/fr/Fixations-legeres/Chevilles-nylon/PRO-6-AVEC-VIS_pFR_88320sharp0.htm" TargetMode="External"/><Relationship Id="rId4" Type="http://schemas.openxmlformats.org/officeDocument/2006/relationships/hyperlink" Target="https://www.leroymerlin.fr/produits/quincaillerie/cheville-vis-clou-et-boulon/cheville/cheville-materiau-plein/lot-de-10-piton-de-rehabilitation-spit-diam-6-x-l-68-mm-80121099.html" TargetMode="External"/><Relationship Id="rId9" Type="http://schemas.openxmlformats.org/officeDocument/2006/relationships/hyperlink" Target="https://www.leroymerlin.fr/produits/quincaillerie/cheville-vis-clou-et-boulon/cheville/goujon-ancrage/lot-de-4-goujons-a-bague-a-expansion-acier-spit-diam-8-x-l-70-mm-80121172.html" TargetMode="External"/><Relationship Id="rId13" Type="http://schemas.openxmlformats.org/officeDocument/2006/relationships/hyperlink" Target="https://www.leroymerlin.fr/produits/quincaillerie/cheville-vis-clou-et-boulon/cheville/goujon-ancrage/lot-de-4-goujons-a-bague-a-expansion-acier-spit-diam-12-x-l-115-mm-80121193.html" TargetMode="External"/><Relationship Id="rId18" Type="http://schemas.openxmlformats.org/officeDocument/2006/relationships/hyperlink" Target="https://www.leroymerlin.fr/produits/quincaillerie/cheville-vis-clou-et-boulon/cheville/cheville-multi-materiaux-polyvalente/lot-de-14-chevilles-et-vis-a-tete-fraisee-a-expansion-spit-diam-6-mm-x-l-30-mm-80121136.html" TargetMode="External"/><Relationship Id="rId39" Type="http://schemas.openxmlformats.org/officeDocument/2006/relationships/hyperlink" Target="https://www.leroymerlin.fr/produits/quincaillerie/rangement-utilitaire/etagere-utilitaire/etagere-metallique-utilitaire/lot-de-28-hubs-metal-pour-hubsystem-spaceo-h-2-x-l-2-x-p-1-cm-69167854.html" TargetMode="External"/><Relationship Id="rId34" Type="http://schemas.openxmlformats.org/officeDocument/2006/relationships/hyperlink" Target="https://www.leroymerlin.fr/produits/quincaillerie/cheville-vis-clou-et-boulon/cheville/cheville-a-frapper/lot-de-10-chevilles-et-vis-a-frapper-nylon-spit-diam-8-x-l-90-mm-80121232.html" TargetMode="External"/><Relationship Id="rId50" Type="http://schemas.openxmlformats.org/officeDocument/2006/relationships/hyperlink" Target="https://www.leroymerlin.fr/produits/quincaillerie/cheville-vis-clou-et-boulon/cheville/cheville-multi-materiaux-polyvalente/kit-chevilles-a-expansion-lavabo-red-head-diam-10-x-l-30-mm-66383394.html" TargetMode="External"/><Relationship Id="rId55" Type="http://schemas.openxmlformats.org/officeDocument/2006/relationships/hyperlink" Target="https://www.leroymerlin.fr/produits/quincaillerie/cheville-vis-clou-et-boulon/cheville/lot-de-25-chevilles-et-vis-a-clouer-hmb-red-head-diam-4-x-l-20-mm-80135189.html" TargetMode="External"/><Relationship Id="rId76" Type="http://schemas.openxmlformats.org/officeDocument/2006/relationships/hyperlink" Target="https://www.spitpaslode.fr/fr/Fixations-legeres/Chevilles-a-frapper_fFR_189232.htm" TargetMode="External"/><Relationship Id="rId97" Type="http://schemas.openxmlformats.org/officeDocument/2006/relationships/hyperlink" Target="http://www.redhead.fr/nos-solutions/" TargetMode="External"/><Relationship Id="rId104" Type="http://schemas.openxmlformats.org/officeDocument/2006/relationships/hyperlink" Target="https://www.spitpaslode.fr/fr/Fixations-lourdes-et-moyennes/Goujons/FIX-Z-XTREM_pFR_153469sharp0.htm" TargetMode="External"/><Relationship Id="rId7" Type="http://schemas.openxmlformats.org/officeDocument/2006/relationships/hyperlink" Target="https://www.leroymerlin.fr/produits/quincaillerie/cheville-vis-clou-et-boulon/cheville/cheville-molly-cheville-pour-plaque-de-platre/cheville-spit-pour-plaque-de-platre/lot-de-10-chevilles-et-vis-a-expansion-cc-ccm4dp10-spit-diam-8-x-l-33-mm-80121108.html" TargetMode="External"/><Relationship Id="rId71" Type="http://schemas.openxmlformats.org/officeDocument/2006/relationships/hyperlink" Target="http://www.redhead.fr/produit/frapex-m/" TargetMode="External"/><Relationship Id="rId92" Type="http://schemas.openxmlformats.org/officeDocument/2006/relationships/hyperlink" Target="http://www.redhead.fr/produit/vix/" TargetMode="External"/><Relationship Id="rId2" Type="http://schemas.openxmlformats.org/officeDocument/2006/relationships/hyperlink" Target="https://www.leroymerlin.fr/produits/quincaillerie/cheville-vis-clou-et-boulon/cheville/cheville-scellement-chimique/lot-de-16-tamis-canule-spit-diam-16-x-l-85-mm-80121263.html" TargetMode="External"/><Relationship Id="rId29" Type="http://schemas.openxmlformats.org/officeDocument/2006/relationships/hyperlink" Target="https://www.leroymerlin.fr/produits/quincaillerie/cheville-vis-clou-et-boulon/cheville/cheville-multi-materiaux-polyvalente/lot-de-40-chevilles-spit-diam-5-mm-x-l-25-mm-80121131.html?megaBoost&amp;gclid=CjwKCAiAtouOBhA6EiwA2nLKHwzDouGMONbZ3NmAXyQmDNxv8RP40Sd9Osd7MPQtTbx0VffFkfdHRBoC7XIQAvD_BwE&amp;gclsrc=aw.ds" TargetMode="External"/><Relationship Id="rId24" Type="http://schemas.openxmlformats.org/officeDocument/2006/relationships/hyperlink" Target="https://www.leroymerlin.fr/produits/quincaillerie/cheville-vis-clou-et-boulon/cheville/cheville-a-frapper/lot-de-10-chevilles-et-vis-a-frapper-nylon-spit-diam-8-x-l-40-mm-80121223.html" TargetMode="External"/><Relationship Id="rId40" Type="http://schemas.openxmlformats.org/officeDocument/2006/relationships/hyperlink" Target="https://www.leroymerlin.fr/produits/quincaillerie/cheville-vis-clou-et-boulon/cheville/cheville-multi-materiaux-polyvalente/lot-de-4-chevilles-a-visser-drak-dm10bl4-outifix-diam-de-19-a-25-mm-x-l-135-mm-82341369.html" TargetMode="External"/><Relationship Id="rId45" Type="http://schemas.openxmlformats.org/officeDocument/2006/relationships/hyperlink" Target="https://www.leroymerlin.fr/produits/quincaillerie/cheville-vis-clou-et-boulon/cheville/pince-cheville-pour-plaque-de-platre/kit-chevilles-a-expansion-red-head-diam-8-x-l-38-mm-66124954.html" TargetMode="External"/><Relationship Id="rId66" Type="http://schemas.openxmlformats.org/officeDocument/2006/relationships/hyperlink" Target="https://www.leroymerlin.fr/produits/quincaillerie/cheville-vis-clou-et-boulon/cheville/cheville-multi-materiaux-polyvalente/lot-de-12-chevilles-et-vis-couleur-red-head-diam-6-mm-x-l-37-mm-80121017.html" TargetMode="External"/><Relationship Id="rId87" Type="http://schemas.openxmlformats.org/officeDocument/2006/relationships/hyperlink" Target="http://www.redhead.fr/produit/grappex/" TargetMode="External"/><Relationship Id="rId61" Type="http://schemas.openxmlformats.org/officeDocument/2006/relationships/hyperlink" Target="https://www.leroymerlin.fr/produits/quincaillerie/cheville-vis-clou-et-boulon/cheville/cheville-molly-cheville-pour-plaque-de-platre/cheville-red-head-pour-plaque-de-platre/lot-de-20-chevilles-et-vis-a-expansion-klix-kxl6dp20-red-head-diam-10-x-l-59-mm-80121086.html?storeid=85&amp;gclid=CjwKCAiAtouOBhA6EiwA2nLKH95DOZInZ9oDiXU4z39AxpV_YAW1ftLTv7lp1b5kSFe-KzTbHT-bxhoC9asQAvD_BwE&amp;gclsrc=aw.ds" TargetMode="External"/><Relationship Id="rId82" Type="http://schemas.openxmlformats.org/officeDocument/2006/relationships/hyperlink" Target="http://www.redhead.fr/produit/pince-a-expansion/" TargetMode="External"/><Relationship Id="rId19" Type="http://schemas.openxmlformats.org/officeDocument/2006/relationships/hyperlink" Target="https://www.leroymerlin.fr/produits/quincaillerie/cheville-vis-clou-et-boulon/cheville/cheville-multi-materiaux-polyvalente/lot-de-8-chevilles-spit-diam-10-mm-x-l-50-mm-80121150.html" TargetMode="External"/><Relationship Id="rId14" Type="http://schemas.openxmlformats.org/officeDocument/2006/relationships/hyperlink" Target="https://www.leroymerlin.fr/produits/quincaillerie/cheville-vis-clou-et-boulon/cheville/goujon-ancrage/lot-de-4-goujons-a-bague-a-expansion-acier-spit-diam-12-x-l-140-mm-80121195.html" TargetMode="External"/><Relationship Id="rId30" Type="http://schemas.openxmlformats.org/officeDocument/2006/relationships/hyperlink" Target="https://www.leroymerlin.fr/produits/quincaillerie/cheville-vis-clou-et-boulon/cheville/cheville-a-frapper/lot-de-25-chevilles-et-vis-a-frapper-nylon-spit-diam-6-x-l-30-mm-80121210.html" TargetMode="External"/><Relationship Id="rId35" Type="http://schemas.openxmlformats.org/officeDocument/2006/relationships/hyperlink" Target="https://www.leroymerlin.fr/produits/quincaillerie/cheville-vis-clou-et-boulon/cheville/cheville-a-frapper/lot-de-8-chevilles-a-frapper-nylon-spit-diam-8-x-l-130-mm-80121235.html" TargetMode="External"/><Relationship Id="rId56" Type="http://schemas.openxmlformats.org/officeDocument/2006/relationships/hyperlink" Target="https://www.espace-emeraude.com/buses-d-injection-longues-pour-scellement-chimique-x6.html" TargetMode="External"/><Relationship Id="rId77" Type="http://schemas.openxmlformats.org/officeDocument/2006/relationships/hyperlink" Target="https://www.spitpaslode.fr/fr/Fixations-legeres/Chevilles-a-frapper_fFR_189232.htm" TargetMode="External"/><Relationship Id="rId100" Type="http://schemas.openxmlformats.org/officeDocument/2006/relationships/hyperlink" Target="https://www.spitpaslode.fr/fr/Fixations-legeres/Chevilles-nylon/PRO-6-SANS-VIS_pFR_87938sharp0.htm" TargetMode="External"/><Relationship Id="rId105" Type="http://schemas.openxmlformats.org/officeDocument/2006/relationships/hyperlink" Target="https://www.spitpaslode.fr/fr/Fixations-lourdes-et-moyennes/Goujons/FIX-Z-XTREM_pFR_153469sharp0.htm" TargetMode="External"/><Relationship Id="rId8" Type="http://schemas.openxmlformats.org/officeDocument/2006/relationships/hyperlink" Target="https://www.leroymerlin.fr/produits/quincaillerie/cheville-vis-clou-et-boulon/cheville/goujon-ancrage/lot-de-4-goujons-a-bague-a-expansion-acier-spit-diam-10-x-l-75-mm-80121181.html" TargetMode="External"/><Relationship Id="rId51" Type="http://schemas.openxmlformats.org/officeDocument/2006/relationships/hyperlink" Target="https://www.leroymerlin.fr/produits/quincaillerie/cheville-vis-clou-et-boulon/cheville/cheville-molly-cheville-pour-plaque-de-platre/cheville-red-head-pour-plaque-de-platre/lot-de-50-chevilles-et-vis-a-visser-vix-vxtrdp50-red-head-80121079.html" TargetMode="External"/><Relationship Id="rId72" Type="http://schemas.openxmlformats.org/officeDocument/2006/relationships/hyperlink" Target="http://www.redhead.fr/produit/frapex-m/" TargetMode="External"/><Relationship Id="rId93" Type="http://schemas.openxmlformats.org/officeDocument/2006/relationships/hyperlink" Target="http://www.redhead.fr/produit/vix/" TargetMode="External"/><Relationship Id="rId98" Type="http://schemas.openxmlformats.org/officeDocument/2006/relationships/hyperlink" Target="http://www.redhead.fr/nos-solutions/" TargetMode="External"/><Relationship Id="rId3" Type="http://schemas.openxmlformats.org/officeDocument/2006/relationships/hyperlink" Target="https://www.leroymerlin.fr/produits/quincaillerie/cheville-vis-clou-et-boulon/cheville/cheville-scellement-chimique/lot-de-10-tamis-spit-diam-16-x-l-130-mm-80121264.html" TargetMode="External"/><Relationship Id="rId25" Type="http://schemas.openxmlformats.org/officeDocument/2006/relationships/hyperlink" Target="https://www.leroymerlin.fr/produits/quincaillerie/cheville-vis-clou-et-boulon/cheville/cheville-multi-materiaux-polyvalente/lot-de-10-chevilles-a-expansion-nylon-spit-diam-8-x-l-80-mm-80121270.html" TargetMode="External"/><Relationship Id="rId46" Type="http://schemas.openxmlformats.org/officeDocument/2006/relationships/hyperlink" Target="https://www.leroymerlin.fr/produits/quincaillerie/cheville-vis-clou-et-boulon/cheville/cheville-multi-materiaux-polyvalente/kit-chevilles-a-expansion-miroir-red-head-diam-6-x-l-25-mm-69603163.html" TargetMode="External"/><Relationship Id="rId67" Type="http://schemas.openxmlformats.org/officeDocument/2006/relationships/hyperlink" Target="https://www.mr-bricolage.fr/Pontarlier/catalog/product/view/id/31487/s/20-chevilles-ztech-materiaux-pleins-o5x25mm-vis-o3-5x30mm-red-head/category/54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AD13-3FEC-4ABD-B757-71FF78EDAB74}">
  <dimension ref="A1:D18"/>
  <sheetViews>
    <sheetView tabSelected="1" workbookViewId="0">
      <selection activeCell="F7" sqref="F7"/>
    </sheetView>
  </sheetViews>
  <sheetFormatPr baseColWidth="10" defaultRowHeight="15.6" x14ac:dyDescent="0.3"/>
  <cols>
    <col min="1" max="1" width="13.796875" style="47" customWidth="1"/>
  </cols>
  <sheetData>
    <row r="1" spans="1:4" x14ac:dyDescent="0.3">
      <c r="A1" s="53" t="s">
        <v>112</v>
      </c>
      <c r="B1" s="54" t="s">
        <v>99</v>
      </c>
    </row>
    <row r="2" spans="1:4" x14ac:dyDescent="0.3">
      <c r="A2" s="46" t="s">
        <v>100</v>
      </c>
      <c r="B2" s="42">
        <v>350</v>
      </c>
      <c r="C2" s="55" t="s">
        <v>115</v>
      </c>
    </row>
    <row r="3" spans="1:4" x14ac:dyDescent="0.3">
      <c r="A3" s="46" t="s">
        <v>101</v>
      </c>
      <c r="B3" s="42">
        <v>414</v>
      </c>
      <c r="C3" s="55" t="s">
        <v>115</v>
      </c>
    </row>
    <row r="4" spans="1:4" x14ac:dyDescent="0.3">
      <c r="A4" s="46" t="s">
        <v>102</v>
      </c>
      <c r="B4" s="42">
        <v>320</v>
      </c>
      <c r="C4" s="55" t="s">
        <v>115</v>
      </c>
    </row>
    <row r="5" spans="1:4" x14ac:dyDescent="0.3">
      <c r="A5" s="46" t="s">
        <v>103</v>
      </c>
      <c r="B5" s="42">
        <v>350</v>
      </c>
      <c r="C5" s="55" t="s">
        <v>115</v>
      </c>
    </row>
    <row r="6" spans="1:4" x14ac:dyDescent="0.3">
      <c r="A6" s="46" t="s">
        <v>104</v>
      </c>
      <c r="B6" s="42">
        <v>390</v>
      </c>
      <c r="C6" s="55" t="s">
        <v>115</v>
      </c>
    </row>
    <row r="7" spans="1:4" x14ac:dyDescent="0.3">
      <c r="A7" s="46" t="s">
        <v>105</v>
      </c>
      <c r="B7" s="42">
        <v>360</v>
      </c>
    </row>
    <row r="8" spans="1:4" x14ac:dyDescent="0.3">
      <c r="A8" s="46" t="s">
        <v>106</v>
      </c>
      <c r="B8" s="42">
        <v>395</v>
      </c>
    </row>
    <row r="9" spans="1:4" x14ac:dyDescent="0.3">
      <c r="A9" s="46" t="s">
        <v>107</v>
      </c>
      <c r="B9" s="42">
        <v>400</v>
      </c>
    </row>
    <row r="10" spans="1:4" x14ac:dyDescent="0.3">
      <c r="A10" s="46" t="s">
        <v>108</v>
      </c>
      <c r="B10" s="42" t="s">
        <v>116</v>
      </c>
    </row>
    <row r="11" spans="1:4" x14ac:dyDescent="0.3">
      <c r="A11" s="46" t="s">
        <v>109</v>
      </c>
      <c r="B11" s="42" t="s">
        <v>116</v>
      </c>
    </row>
    <row r="14" spans="1:4" x14ac:dyDescent="0.3">
      <c r="A14" t="s">
        <v>91</v>
      </c>
      <c r="C14" s="38">
        <v>380</v>
      </c>
      <c r="D14" t="s">
        <v>87</v>
      </c>
    </row>
    <row r="15" spans="1:4" x14ac:dyDescent="0.3">
      <c r="A15" t="s">
        <v>86</v>
      </c>
      <c r="C15" s="38">
        <v>0.25</v>
      </c>
      <c r="D15" t="s">
        <v>87</v>
      </c>
    </row>
    <row r="16" spans="1:4" x14ac:dyDescent="0.3">
      <c r="A16" t="s">
        <v>98</v>
      </c>
      <c r="C16" s="38">
        <v>1200</v>
      </c>
      <c r="D16" t="s">
        <v>92</v>
      </c>
    </row>
    <row r="17" spans="1:4" x14ac:dyDescent="0.3">
      <c r="A17" t="s">
        <v>90</v>
      </c>
      <c r="C17" s="2" t="s">
        <v>111</v>
      </c>
      <c r="D17" t="s">
        <v>89</v>
      </c>
    </row>
    <row r="18" spans="1:4" x14ac:dyDescent="0.3">
      <c r="A18" t="s">
        <v>88</v>
      </c>
      <c r="C18" s="2">
        <v>2.5</v>
      </c>
      <c r="D18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opLeftCell="A6" zoomScale="121" zoomScaleNormal="121" workbookViewId="0">
      <pane xSplit="3" topLeftCell="J1" activePane="topRight" state="frozen"/>
      <selection pane="topRight" activeCell="A11" sqref="A11"/>
    </sheetView>
  </sheetViews>
  <sheetFormatPr baseColWidth="10" defaultRowHeight="15.6" x14ac:dyDescent="0.3"/>
  <cols>
    <col min="1" max="1" width="28.796875" style="47" customWidth="1"/>
    <col min="3" max="3" width="6.8984375" style="44" customWidth="1"/>
    <col min="4" max="6" width="6.8984375" customWidth="1"/>
    <col min="7" max="7" width="6.8984375" style="2" customWidth="1"/>
    <col min="8" max="8" width="6.8984375" style="1" customWidth="1"/>
    <col min="9" max="9" width="6.8984375" style="3" customWidth="1"/>
    <col min="10" max="10" width="6.8984375" customWidth="1"/>
  </cols>
  <sheetData>
    <row r="1" spans="1:11" x14ac:dyDescent="0.3">
      <c r="A1" s="40" t="s">
        <v>93</v>
      </c>
    </row>
    <row r="2" spans="1:11" x14ac:dyDescent="0.3">
      <c r="A2" s="40" t="s">
        <v>94</v>
      </c>
    </row>
    <row r="3" spans="1:11" x14ac:dyDescent="0.3">
      <c r="A3" s="40" t="s">
        <v>95</v>
      </c>
    </row>
    <row r="4" spans="1:11" x14ac:dyDescent="0.3">
      <c r="A4" s="40"/>
    </row>
    <row r="5" spans="1:11" x14ac:dyDescent="0.3">
      <c r="A5" s="40" t="s">
        <v>96</v>
      </c>
    </row>
    <row r="6" spans="1:11" x14ac:dyDescent="0.3">
      <c r="A6" s="40" t="s">
        <v>113</v>
      </c>
      <c r="C6"/>
    </row>
    <row r="7" spans="1:11" x14ac:dyDescent="0.3">
      <c r="A7" s="40" t="s">
        <v>114</v>
      </c>
    </row>
    <row r="8" spans="1:11" x14ac:dyDescent="0.3">
      <c r="A8" s="40" t="s">
        <v>97</v>
      </c>
    </row>
    <row r="13" spans="1:11" x14ac:dyDescent="0.3">
      <c r="K13" s="41"/>
    </row>
    <row r="15" spans="1:11" ht="16.2" thickBot="1" x14ac:dyDescent="0.35">
      <c r="A15" s="47" t="s">
        <v>110</v>
      </c>
      <c r="D15" s="43"/>
      <c r="G15"/>
      <c r="H15"/>
      <c r="I15"/>
    </row>
    <row r="16" spans="1:11" ht="16.2" thickBot="1" x14ac:dyDescent="0.35">
      <c r="A16" s="48" t="s">
        <v>0</v>
      </c>
      <c r="B16" s="28" t="s">
        <v>4</v>
      </c>
      <c r="C16" s="29" t="s">
        <v>5</v>
      </c>
      <c r="D16" s="28" t="s">
        <v>1</v>
      </c>
      <c r="E16" s="30" t="s">
        <v>6</v>
      </c>
      <c r="F16" s="31" t="s">
        <v>9</v>
      </c>
      <c r="G16" s="32" t="s">
        <v>2</v>
      </c>
      <c r="H16"/>
      <c r="I16"/>
    </row>
    <row r="17" spans="1:14" x14ac:dyDescent="0.3">
      <c r="A17" s="49" t="s">
        <v>7</v>
      </c>
      <c r="B17" s="34" t="s">
        <v>8</v>
      </c>
      <c r="C17" s="24">
        <v>40</v>
      </c>
      <c r="D17" s="23">
        <v>0.109</v>
      </c>
      <c r="E17" s="25">
        <v>7.9</v>
      </c>
      <c r="F17" s="26">
        <f>D17/C17*1000</f>
        <v>2.7250000000000001</v>
      </c>
      <c r="G17" s="27">
        <f>E17/C17</f>
        <v>0.19750000000000001</v>
      </c>
      <c r="H17">
        <f>D17*2</f>
        <v>0.218</v>
      </c>
      <c r="I17">
        <f>D17*2.5</f>
        <v>0.27250000000000002</v>
      </c>
      <c r="J17">
        <f>E17*10/100</f>
        <v>0.79</v>
      </c>
      <c r="N17" s="39"/>
    </row>
    <row r="18" spans="1:14" x14ac:dyDescent="0.3">
      <c r="A18" s="50" t="s">
        <v>10</v>
      </c>
      <c r="B18" s="34" t="s">
        <v>8</v>
      </c>
      <c r="C18" s="6">
        <v>25</v>
      </c>
      <c r="D18" s="4">
        <v>0.10100000000000001</v>
      </c>
      <c r="E18" s="10">
        <v>5.5</v>
      </c>
      <c r="F18" s="19">
        <f t="shared" ref="F18:F83" si="0">D18/C18*1000</f>
        <v>4.04</v>
      </c>
      <c r="G18" s="15">
        <f t="shared" ref="G18:G81" si="1">E18/C18</f>
        <v>0.22</v>
      </c>
      <c r="H18">
        <f t="shared" ref="H18:H70" si="2">D18*2</f>
        <v>0.20200000000000001</v>
      </c>
      <c r="I18">
        <f t="shared" ref="I18:I70" si="3">D18*2.5</f>
        <v>0.2525</v>
      </c>
      <c r="J18">
        <f t="shared" ref="J18:J81" si="4">E18*10/100</f>
        <v>0.55000000000000004</v>
      </c>
      <c r="N18" s="39"/>
    </row>
    <row r="19" spans="1:14" x14ac:dyDescent="0.3">
      <c r="A19" s="50" t="s">
        <v>3</v>
      </c>
      <c r="B19" s="34" t="s">
        <v>8</v>
      </c>
      <c r="C19" s="6">
        <v>25</v>
      </c>
      <c r="D19" s="4">
        <v>0.12</v>
      </c>
      <c r="E19" s="10">
        <v>5.5</v>
      </c>
      <c r="F19" s="19">
        <f t="shared" si="0"/>
        <v>4.8</v>
      </c>
      <c r="G19" s="15">
        <f t="shared" si="1"/>
        <v>0.22</v>
      </c>
      <c r="H19">
        <f t="shared" si="2"/>
        <v>0.24</v>
      </c>
      <c r="I19">
        <f t="shared" si="3"/>
        <v>0.3</v>
      </c>
      <c r="J19">
        <f t="shared" si="4"/>
        <v>0.55000000000000004</v>
      </c>
      <c r="N19" s="39"/>
    </row>
    <row r="20" spans="1:14" x14ac:dyDescent="0.3">
      <c r="A20" s="50" t="s">
        <v>11</v>
      </c>
      <c r="B20" s="34" t="s">
        <v>8</v>
      </c>
      <c r="C20" s="6">
        <v>25</v>
      </c>
      <c r="D20" s="4">
        <v>0.14099999999999999</v>
      </c>
      <c r="E20" s="10">
        <v>6.5</v>
      </c>
      <c r="F20" s="19">
        <f t="shared" si="0"/>
        <v>5.6399999999999988</v>
      </c>
      <c r="G20" s="15">
        <f t="shared" si="1"/>
        <v>0.26</v>
      </c>
      <c r="H20">
        <f t="shared" si="2"/>
        <v>0.28199999999999997</v>
      </c>
      <c r="I20">
        <f t="shared" si="3"/>
        <v>0.35249999999999998</v>
      </c>
      <c r="J20">
        <f t="shared" si="4"/>
        <v>0.65</v>
      </c>
      <c r="N20" s="39"/>
    </row>
    <row r="21" spans="1:14" x14ac:dyDescent="0.3">
      <c r="A21" s="50" t="s">
        <v>14</v>
      </c>
      <c r="B21" s="34" t="s">
        <v>8</v>
      </c>
      <c r="C21" s="6">
        <v>100</v>
      </c>
      <c r="D21" s="4">
        <v>0.71299999999999997</v>
      </c>
      <c r="E21" s="10">
        <v>28.9</v>
      </c>
      <c r="F21" s="19">
        <f t="shared" ref="F21" si="5">D21/C21*1000</f>
        <v>7.13</v>
      </c>
      <c r="G21" s="15">
        <f t="shared" si="1"/>
        <v>0.28899999999999998</v>
      </c>
      <c r="H21">
        <f t="shared" si="2"/>
        <v>1.4259999999999999</v>
      </c>
      <c r="I21">
        <f t="shared" si="3"/>
        <v>1.7825</v>
      </c>
      <c r="J21">
        <f t="shared" si="4"/>
        <v>2.89</v>
      </c>
      <c r="N21" s="39"/>
    </row>
    <row r="22" spans="1:14" x14ac:dyDescent="0.3">
      <c r="A22" s="50" t="s">
        <v>12</v>
      </c>
      <c r="B22" s="33" t="s">
        <v>13</v>
      </c>
      <c r="C22" s="6">
        <v>50</v>
      </c>
      <c r="D22" s="4">
        <v>0.36799999999999999</v>
      </c>
      <c r="E22" s="10">
        <v>11.7</v>
      </c>
      <c r="F22" s="19">
        <f t="shared" si="0"/>
        <v>7.36</v>
      </c>
      <c r="G22" s="15">
        <f t="shared" si="1"/>
        <v>0.23399999999999999</v>
      </c>
      <c r="H22">
        <f t="shared" si="2"/>
        <v>0.73599999999999999</v>
      </c>
      <c r="I22">
        <f t="shared" si="3"/>
        <v>0.91999999999999993</v>
      </c>
      <c r="J22">
        <f t="shared" si="4"/>
        <v>1.17</v>
      </c>
      <c r="N22" s="39"/>
    </row>
    <row r="23" spans="1:14" x14ac:dyDescent="0.3">
      <c r="A23" s="50" t="s">
        <v>15</v>
      </c>
      <c r="B23" s="33" t="s">
        <v>8</v>
      </c>
      <c r="C23" s="6">
        <v>10</v>
      </c>
      <c r="D23" s="4">
        <v>0.08</v>
      </c>
      <c r="E23" s="10">
        <v>5.5</v>
      </c>
      <c r="F23" s="19">
        <f t="shared" si="0"/>
        <v>8</v>
      </c>
      <c r="G23" s="15">
        <f t="shared" si="1"/>
        <v>0.55000000000000004</v>
      </c>
      <c r="H23">
        <f t="shared" si="2"/>
        <v>0.16</v>
      </c>
      <c r="I23">
        <f t="shared" si="3"/>
        <v>0.2</v>
      </c>
      <c r="J23">
        <f t="shared" si="4"/>
        <v>0.55000000000000004</v>
      </c>
      <c r="N23" s="39"/>
    </row>
    <row r="24" spans="1:14" x14ac:dyDescent="0.3">
      <c r="A24" s="50" t="s">
        <v>16</v>
      </c>
      <c r="B24" s="33" t="s">
        <v>8</v>
      </c>
      <c r="C24" s="6">
        <v>10</v>
      </c>
      <c r="D24" s="4">
        <v>0.11</v>
      </c>
      <c r="E24" s="10">
        <v>5.5</v>
      </c>
      <c r="F24" s="19">
        <f t="shared" si="0"/>
        <v>11</v>
      </c>
      <c r="G24" s="15">
        <f t="shared" si="1"/>
        <v>0.55000000000000004</v>
      </c>
      <c r="H24">
        <f t="shared" si="2"/>
        <v>0.22</v>
      </c>
      <c r="I24">
        <f t="shared" si="3"/>
        <v>0.27500000000000002</v>
      </c>
      <c r="J24">
        <f t="shared" si="4"/>
        <v>0.55000000000000004</v>
      </c>
      <c r="N24" s="39"/>
    </row>
    <row r="25" spans="1:14" x14ac:dyDescent="0.3">
      <c r="A25" s="50" t="s">
        <v>17</v>
      </c>
      <c r="B25" s="33" t="s">
        <v>13</v>
      </c>
      <c r="C25" s="6">
        <v>50</v>
      </c>
      <c r="D25" s="4">
        <v>0.55700000000000005</v>
      </c>
      <c r="E25" s="10">
        <v>13.75</v>
      </c>
      <c r="F25" s="19">
        <f t="shared" si="0"/>
        <v>11.14</v>
      </c>
      <c r="G25" s="15">
        <f t="shared" si="1"/>
        <v>0.27500000000000002</v>
      </c>
      <c r="H25">
        <f t="shared" si="2"/>
        <v>1.1140000000000001</v>
      </c>
      <c r="I25">
        <f t="shared" si="3"/>
        <v>1.3925000000000001</v>
      </c>
      <c r="J25">
        <f t="shared" si="4"/>
        <v>1.375</v>
      </c>
      <c r="N25" s="39"/>
    </row>
    <row r="26" spans="1:14" x14ac:dyDescent="0.3">
      <c r="A26" s="50" t="s">
        <v>18</v>
      </c>
      <c r="B26" s="33" t="s">
        <v>8</v>
      </c>
      <c r="C26" s="6">
        <v>10</v>
      </c>
      <c r="D26" s="4">
        <v>0.154</v>
      </c>
      <c r="E26" s="10">
        <v>6.5</v>
      </c>
      <c r="F26" s="19">
        <f t="shared" si="0"/>
        <v>15.4</v>
      </c>
      <c r="G26" s="15">
        <f t="shared" si="1"/>
        <v>0.65</v>
      </c>
      <c r="H26">
        <f t="shared" si="2"/>
        <v>0.308</v>
      </c>
      <c r="I26">
        <f t="shared" si="3"/>
        <v>0.38500000000000001</v>
      </c>
      <c r="J26">
        <f t="shared" si="4"/>
        <v>0.65</v>
      </c>
      <c r="N26" s="39"/>
    </row>
    <row r="27" spans="1:14" x14ac:dyDescent="0.3">
      <c r="A27" s="50" t="s">
        <v>19</v>
      </c>
      <c r="B27" s="4" t="s">
        <v>20</v>
      </c>
      <c r="C27" s="6">
        <v>30</v>
      </c>
      <c r="D27" s="4">
        <v>0.54700000000000004</v>
      </c>
      <c r="E27" s="11"/>
      <c r="F27" s="19">
        <f t="shared" si="0"/>
        <v>18.233333333333334</v>
      </c>
      <c r="G27" s="15">
        <f t="shared" si="1"/>
        <v>0</v>
      </c>
      <c r="H27">
        <f t="shared" si="2"/>
        <v>1.0940000000000001</v>
      </c>
      <c r="I27">
        <f t="shared" si="3"/>
        <v>1.3675000000000002</v>
      </c>
      <c r="J27">
        <f t="shared" si="4"/>
        <v>0</v>
      </c>
      <c r="N27" s="39"/>
    </row>
    <row r="28" spans="1:14" x14ac:dyDescent="0.3">
      <c r="A28" s="50" t="s">
        <v>21</v>
      </c>
      <c r="B28" s="33" t="s">
        <v>8</v>
      </c>
      <c r="C28" s="6">
        <v>8</v>
      </c>
      <c r="D28" s="4">
        <v>0.16800000000000001</v>
      </c>
      <c r="E28" s="10">
        <v>8.9</v>
      </c>
      <c r="F28" s="19">
        <f t="shared" si="0"/>
        <v>21</v>
      </c>
      <c r="G28" s="15">
        <f t="shared" si="1"/>
        <v>1.1125</v>
      </c>
      <c r="H28">
        <f t="shared" si="2"/>
        <v>0.33600000000000002</v>
      </c>
      <c r="I28">
        <f t="shared" si="3"/>
        <v>0.42000000000000004</v>
      </c>
      <c r="J28">
        <f t="shared" si="4"/>
        <v>0.89</v>
      </c>
      <c r="N28" s="39"/>
    </row>
    <row r="29" spans="1:14" x14ac:dyDescent="0.3">
      <c r="A29" s="50" t="s">
        <v>23</v>
      </c>
      <c r="B29" s="4" t="s">
        <v>20</v>
      </c>
      <c r="C29" s="6">
        <v>20</v>
      </c>
      <c r="D29" s="4">
        <v>2.5000000000000001E-2</v>
      </c>
      <c r="E29" s="10">
        <v>5.7</v>
      </c>
      <c r="F29" s="19">
        <f t="shared" si="0"/>
        <v>1.25</v>
      </c>
      <c r="G29" s="15">
        <f t="shared" si="1"/>
        <v>0.28500000000000003</v>
      </c>
      <c r="H29">
        <f t="shared" si="2"/>
        <v>0.05</v>
      </c>
      <c r="I29">
        <f t="shared" si="3"/>
        <v>6.25E-2</v>
      </c>
      <c r="J29">
        <f t="shared" si="4"/>
        <v>0.56999999999999995</v>
      </c>
      <c r="N29" s="39"/>
    </row>
    <row r="30" spans="1:14" x14ac:dyDescent="0.3">
      <c r="A30" s="50" t="s">
        <v>24</v>
      </c>
      <c r="B30" s="33" t="s">
        <v>8</v>
      </c>
      <c r="C30" s="6">
        <v>16</v>
      </c>
      <c r="D30" s="4">
        <v>7.1999999999999995E-2</v>
      </c>
      <c r="E30" s="10">
        <v>7.9</v>
      </c>
      <c r="F30" s="19">
        <f t="shared" si="0"/>
        <v>4.5</v>
      </c>
      <c r="G30" s="15">
        <f t="shared" si="1"/>
        <v>0.49375000000000002</v>
      </c>
      <c r="H30">
        <f t="shared" si="2"/>
        <v>0.14399999999999999</v>
      </c>
      <c r="I30">
        <f t="shared" si="3"/>
        <v>0.18</v>
      </c>
      <c r="J30">
        <f t="shared" si="4"/>
        <v>0.79</v>
      </c>
      <c r="N30" s="39"/>
    </row>
    <row r="31" spans="1:14" x14ac:dyDescent="0.3">
      <c r="A31" s="50" t="s">
        <v>22</v>
      </c>
      <c r="B31" s="33" t="s">
        <v>8</v>
      </c>
      <c r="C31" s="6">
        <v>10</v>
      </c>
      <c r="D31" s="4">
        <v>4.9000000000000002E-2</v>
      </c>
      <c r="E31" s="10">
        <v>8.5</v>
      </c>
      <c r="F31" s="19">
        <f t="shared" si="0"/>
        <v>4.8999999999999995</v>
      </c>
      <c r="G31" s="15">
        <f t="shared" si="1"/>
        <v>0.85</v>
      </c>
      <c r="H31">
        <f t="shared" si="2"/>
        <v>9.8000000000000004E-2</v>
      </c>
      <c r="I31">
        <f t="shared" si="3"/>
        <v>0.1225</v>
      </c>
      <c r="J31">
        <f t="shared" si="4"/>
        <v>0.85</v>
      </c>
      <c r="N31" s="39"/>
    </row>
    <row r="32" spans="1:14" x14ac:dyDescent="0.3">
      <c r="A32" s="50" t="s">
        <v>25</v>
      </c>
      <c r="B32" s="33" t="s">
        <v>26</v>
      </c>
      <c r="C32" s="6">
        <v>28</v>
      </c>
      <c r="D32" s="4">
        <v>0.16400000000000001</v>
      </c>
      <c r="E32" s="10">
        <v>10.9</v>
      </c>
      <c r="F32" s="19">
        <f t="shared" si="0"/>
        <v>5.8571428571428577</v>
      </c>
      <c r="G32" s="15">
        <f t="shared" si="1"/>
        <v>0.38928571428571429</v>
      </c>
      <c r="H32">
        <f t="shared" si="2"/>
        <v>0.32800000000000001</v>
      </c>
      <c r="I32">
        <f t="shared" si="3"/>
        <v>0.41000000000000003</v>
      </c>
      <c r="J32">
        <f t="shared" si="4"/>
        <v>1.0900000000000001</v>
      </c>
      <c r="N32" s="39"/>
    </row>
    <row r="33" spans="1:14" x14ac:dyDescent="0.3">
      <c r="A33" s="50" t="s">
        <v>27</v>
      </c>
      <c r="B33" s="33" t="s">
        <v>13</v>
      </c>
      <c r="C33" s="6">
        <v>4</v>
      </c>
      <c r="D33" s="4">
        <v>5.8999999999999997E-2</v>
      </c>
      <c r="E33" s="10">
        <v>9.9</v>
      </c>
      <c r="F33" s="19">
        <f t="shared" si="0"/>
        <v>14.75</v>
      </c>
      <c r="G33" s="15">
        <f t="shared" si="1"/>
        <v>2.4750000000000001</v>
      </c>
      <c r="H33">
        <f t="shared" si="2"/>
        <v>0.11799999999999999</v>
      </c>
      <c r="I33">
        <f t="shared" si="3"/>
        <v>0.14749999999999999</v>
      </c>
      <c r="J33">
        <f t="shared" si="4"/>
        <v>0.99</v>
      </c>
      <c r="N33" s="39"/>
    </row>
    <row r="34" spans="1:14" x14ac:dyDescent="0.3">
      <c r="A34" s="50" t="s">
        <v>28</v>
      </c>
      <c r="B34" s="33" t="s">
        <v>13</v>
      </c>
      <c r="C34" s="6">
        <v>4</v>
      </c>
      <c r="D34" s="4">
        <v>5.0999999999999997E-2</v>
      </c>
      <c r="E34" s="10">
        <v>9.5</v>
      </c>
      <c r="F34" s="19">
        <f t="shared" si="0"/>
        <v>12.75</v>
      </c>
      <c r="G34" s="15">
        <f t="shared" si="1"/>
        <v>2.375</v>
      </c>
      <c r="H34">
        <f t="shared" si="2"/>
        <v>0.10199999999999999</v>
      </c>
      <c r="I34">
        <f t="shared" si="3"/>
        <v>0.1275</v>
      </c>
      <c r="J34">
        <f t="shared" si="4"/>
        <v>0.95</v>
      </c>
      <c r="N34" s="39"/>
    </row>
    <row r="35" spans="1:14" x14ac:dyDescent="0.3">
      <c r="A35" s="50" t="s">
        <v>29</v>
      </c>
      <c r="B35" s="4" t="s">
        <v>8</v>
      </c>
      <c r="C35" s="6">
        <v>10</v>
      </c>
      <c r="D35" s="4">
        <v>0.2</v>
      </c>
      <c r="E35" s="10">
        <v>18.5</v>
      </c>
      <c r="F35" s="19">
        <f t="shared" si="0"/>
        <v>20</v>
      </c>
      <c r="G35" s="15">
        <f t="shared" si="1"/>
        <v>1.85</v>
      </c>
      <c r="H35">
        <f t="shared" si="2"/>
        <v>0.4</v>
      </c>
      <c r="I35">
        <f t="shared" si="3"/>
        <v>0.5</v>
      </c>
      <c r="J35">
        <f t="shared" si="4"/>
        <v>1.85</v>
      </c>
      <c r="N35" s="39"/>
    </row>
    <row r="36" spans="1:14" x14ac:dyDescent="0.3">
      <c r="A36" s="50" t="s">
        <v>30</v>
      </c>
      <c r="B36" s="4" t="s">
        <v>8</v>
      </c>
      <c r="C36" s="6">
        <v>4</v>
      </c>
      <c r="D36" s="4">
        <v>0.123</v>
      </c>
      <c r="E36" s="10">
        <v>20.9</v>
      </c>
      <c r="F36" s="19">
        <f t="shared" si="0"/>
        <v>30.75</v>
      </c>
      <c r="G36" s="15">
        <f t="shared" si="1"/>
        <v>5.2249999999999996</v>
      </c>
      <c r="H36">
        <f t="shared" si="2"/>
        <v>0.246</v>
      </c>
      <c r="I36">
        <f t="shared" si="3"/>
        <v>0.3075</v>
      </c>
      <c r="J36">
        <f t="shared" si="4"/>
        <v>2.09</v>
      </c>
      <c r="N36" s="39"/>
    </row>
    <row r="37" spans="1:14" x14ac:dyDescent="0.3">
      <c r="A37" s="50" t="s">
        <v>31</v>
      </c>
      <c r="B37" s="4" t="s">
        <v>20</v>
      </c>
      <c r="C37" s="6">
        <v>12</v>
      </c>
      <c r="D37" s="4">
        <v>0.42899999999999999</v>
      </c>
      <c r="E37" s="11"/>
      <c r="F37" s="19">
        <f t="shared" si="0"/>
        <v>35.75</v>
      </c>
      <c r="G37" s="15">
        <f t="shared" si="1"/>
        <v>0</v>
      </c>
      <c r="H37">
        <f t="shared" si="2"/>
        <v>0.85799999999999998</v>
      </c>
      <c r="I37">
        <f t="shared" si="3"/>
        <v>1.0725</v>
      </c>
      <c r="J37">
        <f t="shared" si="4"/>
        <v>0</v>
      </c>
      <c r="N37" s="39"/>
    </row>
    <row r="38" spans="1:14" x14ac:dyDescent="0.3">
      <c r="A38" s="50" t="s">
        <v>32</v>
      </c>
      <c r="B38" s="4" t="s">
        <v>8</v>
      </c>
      <c r="C38" s="6">
        <v>10</v>
      </c>
      <c r="D38" s="4">
        <v>0.47899999999999998</v>
      </c>
      <c r="E38" s="10">
        <v>24.5</v>
      </c>
      <c r="F38" s="19">
        <f t="shared" si="0"/>
        <v>47.9</v>
      </c>
      <c r="G38" s="15">
        <f t="shared" si="1"/>
        <v>2.4500000000000002</v>
      </c>
      <c r="H38">
        <f t="shared" si="2"/>
        <v>0.95799999999999996</v>
      </c>
      <c r="I38">
        <f t="shared" si="3"/>
        <v>1.1975</v>
      </c>
      <c r="J38">
        <f t="shared" si="4"/>
        <v>2.4500000000000002</v>
      </c>
      <c r="N38" s="39"/>
    </row>
    <row r="39" spans="1:14" x14ac:dyDescent="0.3">
      <c r="A39" s="50" t="s">
        <v>72</v>
      </c>
      <c r="B39" s="33" t="s">
        <v>8</v>
      </c>
      <c r="C39" s="6">
        <v>4</v>
      </c>
      <c r="D39" s="4">
        <v>0.1</v>
      </c>
      <c r="E39" s="10">
        <v>13.5</v>
      </c>
      <c r="F39" s="19">
        <f t="shared" ref="F39" si="6">D39/C39*1000</f>
        <v>25</v>
      </c>
      <c r="G39" s="15">
        <f t="shared" si="1"/>
        <v>3.375</v>
      </c>
      <c r="H39">
        <f t="shared" si="2"/>
        <v>0.2</v>
      </c>
      <c r="I39">
        <f t="shared" si="3"/>
        <v>0.25</v>
      </c>
      <c r="J39">
        <f t="shared" si="4"/>
        <v>1.35</v>
      </c>
      <c r="N39" s="39"/>
    </row>
    <row r="40" spans="1:14" x14ac:dyDescent="0.3">
      <c r="A40" s="50" t="s">
        <v>33</v>
      </c>
      <c r="B40" s="33" t="s">
        <v>8</v>
      </c>
      <c r="C40" s="6">
        <v>4</v>
      </c>
      <c r="D40" s="4">
        <v>0.129</v>
      </c>
      <c r="E40" s="10">
        <v>6.9</v>
      </c>
      <c r="F40" s="19">
        <f t="shared" si="0"/>
        <v>32.25</v>
      </c>
      <c r="G40" s="15">
        <f t="shared" si="1"/>
        <v>1.7250000000000001</v>
      </c>
      <c r="H40">
        <f t="shared" si="2"/>
        <v>0.25800000000000001</v>
      </c>
      <c r="I40">
        <f t="shared" si="3"/>
        <v>0.32250000000000001</v>
      </c>
      <c r="J40">
        <f t="shared" si="4"/>
        <v>0.69</v>
      </c>
      <c r="N40" s="39"/>
    </row>
    <row r="41" spans="1:14" x14ac:dyDescent="0.3">
      <c r="A41" s="50" t="s">
        <v>34</v>
      </c>
      <c r="B41" s="33" t="s">
        <v>8</v>
      </c>
      <c r="C41" s="6">
        <v>4</v>
      </c>
      <c r="D41" s="4">
        <v>0.192</v>
      </c>
      <c r="E41" s="10">
        <v>7.9</v>
      </c>
      <c r="F41" s="19">
        <f t="shared" si="0"/>
        <v>48</v>
      </c>
      <c r="G41" s="15">
        <f t="shared" si="1"/>
        <v>1.9750000000000001</v>
      </c>
      <c r="H41">
        <f t="shared" si="2"/>
        <v>0.38400000000000001</v>
      </c>
      <c r="I41">
        <f t="shared" si="3"/>
        <v>0.48</v>
      </c>
      <c r="J41">
        <f t="shared" si="4"/>
        <v>0.79</v>
      </c>
      <c r="N41" s="39"/>
    </row>
    <row r="42" spans="1:14" x14ac:dyDescent="0.3">
      <c r="A42" s="50" t="s">
        <v>35</v>
      </c>
      <c r="B42" s="33" t="s">
        <v>8</v>
      </c>
      <c r="C42" s="6">
        <v>4</v>
      </c>
      <c r="D42" s="4">
        <v>0.20699999999999999</v>
      </c>
      <c r="E42" s="10">
        <v>7.9</v>
      </c>
      <c r="F42" s="19">
        <f t="shared" si="0"/>
        <v>51.75</v>
      </c>
      <c r="G42" s="15">
        <f t="shared" si="1"/>
        <v>1.9750000000000001</v>
      </c>
      <c r="H42">
        <f t="shared" si="2"/>
        <v>0.41399999999999998</v>
      </c>
      <c r="I42">
        <f t="shared" si="3"/>
        <v>0.51749999999999996</v>
      </c>
      <c r="J42">
        <f t="shared" si="4"/>
        <v>0.79</v>
      </c>
      <c r="N42" s="39"/>
    </row>
    <row r="43" spans="1:14" x14ac:dyDescent="0.3">
      <c r="A43" s="50" t="s">
        <v>36</v>
      </c>
      <c r="B43" s="33" t="s">
        <v>8</v>
      </c>
      <c r="C43" s="6">
        <v>4</v>
      </c>
      <c r="D43" s="4">
        <v>0.245</v>
      </c>
      <c r="E43" s="10">
        <v>8.5</v>
      </c>
      <c r="F43" s="19">
        <f t="shared" si="0"/>
        <v>61.25</v>
      </c>
      <c r="G43" s="15">
        <f t="shared" si="1"/>
        <v>2.125</v>
      </c>
      <c r="H43">
        <f t="shared" si="2"/>
        <v>0.49</v>
      </c>
      <c r="I43">
        <f t="shared" si="3"/>
        <v>0.61250000000000004</v>
      </c>
      <c r="J43">
        <f t="shared" si="4"/>
        <v>0.85</v>
      </c>
      <c r="N43" s="39"/>
    </row>
    <row r="44" spans="1:14" x14ac:dyDescent="0.3">
      <c r="A44" s="50" t="s">
        <v>37</v>
      </c>
      <c r="B44" s="33" t="s">
        <v>8</v>
      </c>
      <c r="C44" s="6">
        <v>4</v>
      </c>
      <c r="D44" s="4">
        <v>0.377</v>
      </c>
      <c r="E44" s="10">
        <v>11.5</v>
      </c>
      <c r="F44" s="19">
        <f t="shared" si="0"/>
        <v>94.25</v>
      </c>
      <c r="G44" s="15">
        <f t="shared" si="1"/>
        <v>2.875</v>
      </c>
      <c r="H44">
        <f t="shared" si="2"/>
        <v>0.754</v>
      </c>
      <c r="I44">
        <f t="shared" si="3"/>
        <v>0.9425</v>
      </c>
      <c r="J44">
        <f t="shared" si="4"/>
        <v>1.1499999999999999</v>
      </c>
      <c r="N44" s="39"/>
    </row>
    <row r="45" spans="1:14" x14ac:dyDescent="0.3">
      <c r="A45" s="50" t="s">
        <v>38</v>
      </c>
      <c r="B45" s="33" t="s">
        <v>8</v>
      </c>
      <c r="C45" s="6">
        <v>4</v>
      </c>
      <c r="D45" s="4">
        <v>0.40799999999999997</v>
      </c>
      <c r="E45" s="10">
        <v>12.5</v>
      </c>
      <c r="F45" s="19">
        <f t="shared" si="0"/>
        <v>102</v>
      </c>
      <c r="G45" s="15">
        <f t="shared" si="1"/>
        <v>3.125</v>
      </c>
      <c r="H45">
        <f t="shared" si="2"/>
        <v>0.81599999999999995</v>
      </c>
      <c r="I45">
        <f t="shared" si="3"/>
        <v>1.02</v>
      </c>
      <c r="J45">
        <f t="shared" si="4"/>
        <v>1.25</v>
      </c>
      <c r="N45" s="39"/>
    </row>
    <row r="46" spans="1:14" x14ac:dyDescent="0.3">
      <c r="A46" s="50" t="s">
        <v>39</v>
      </c>
      <c r="B46" s="33" t="s">
        <v>8</v>
      </c>
      <c r="C46" s="6">
        <v>4</v>
      </c>
      <c r="D46" s="4">
        <v>0.49</v>
      </c>
      <c r="E46" s="10">
        <v>16.5</v>
      </c>
      <c r="F46" s="19">
        <f t="shared" si="0"/>
        <v>122.5</v>
      </c>
      <c r="G46" s="15">
        <f t="shared" si="1"/>
        <v>4.125</v>
      </c>
      <c r="H46">
        <f t="shared" si="2"/>
        <v>0.98</v>
      </c>
      <c r="I46">
        <f t="shared" si="3"/>
        <v>1.2250000000000001</v>
      </c>
      <c r="J46">
        <f t="shared" si="4"/>
        <v>1.65</v>
      </c>
      <c r="N46" s="39"/>
    </row>
    <row r="47" spans="1:14" x14ac:dyDescent="0.3">
      <c r="A47" s="50" t="s">
        <v>40</v>
      </c>
      <c r="B47" s="4" t="s">
        <v>20</v>
      </c>
      <c r="C47" s="6">
        <v>4</v>
      </c>
      <c r="D47" s="4">
        <v>0.60699999999999998</v>
      </c>
      <c r="E47" s="11"/>
      <c r="F47" s="19">
        <f t="shared" si="0"/>
        <v>151.75</v>
      </c>
      <c r="G47" s="15">
        <f t="shared" si="1"/>
        <v>0</v>
      </c>
      <c r="H47">
        <f t="shared" si="2"/>
        <v>1.214</v>
      </c>
      <c r="I47">
        <f t="shared" si="3"/>
        <v>1.5175000000000001</v>
      </c>
      <c r="J47">
        <f t="shared" si="4"/>
        <v>0</v>
      </c>
      <c r="N47" s="39"/>
    </row>
    <row r="48" spans="1:14" x14ac:dyDescent="0.3">
      <c r="A48" s="50" t="s">
        <v>41</v>
      </c>
      <c r="B48" s="33" t="s">
        <v>8</v>
      </c>
      <c r="C48" s="6">
        <v>4</v>
      </c>
      <c r="D48" s="4">
        <v>0.151</v>
      </c>
      <c r="E48" s="10">
        <v>14.9</v>
      </c>
      <c r="F48" s="19">
        <f t="shared" si="0"/>
        <v>37.75</v>
      </c>
      <c r="G48" s="15">
        <f t="shared" si="1"/>
        <v>3.7250000000000001</v>
      </c>
      <c r="H48">
        <f t="shared" si="2"/>
        <v>0.30199999999999999</v>
      </c>
      <c r="I48">
        <f t="shared" si="3"/>
        <v>0.3775</v>
      </c>
      <c r="J48">
        <f t="shared" si="4"/>
        <v>1.49</v>
      </c>
      <c r="N48" s="39"/>
    </row>
    <row r="49" spans="1:14" x14ac:dyDescent="0.3">
      <c r="A49" s="50" t="s">
        <v>42</v>
      </c>
      <c r="B49" s="33" t="s">
        <v>8</v>
      </c>
      <c r="C49" s="6">
        <v>4</v>
      </c>
      <c r="D49" s="4">
        <v>0.20699999999999999</v>
      </c>
      <c r="E49" s="10">
        <v>15.9</v>
      </c>
      <c r="F49" s="19">
        <f t="shared" si="0"/>
        <v>51.75</v>
      </c>
      <c r="G49" s="15">
        <f t="shared" si="1"/>
        <v>3.9750000000000001</v>
      </c>
      <c r="H49">
        <f t="shared" si="2"/>
        <v>0.41399999999999998</v>
      </c>
      <c r="I49">
        <f t="shared" si="3"/>
        <v>0.51749999999999996</v>
      </c>
      <c r="J49">
        <f t="shared" si="4"/>
        <v>1.59</v>
      </c>
      <c r="N49" s="39"/>
    </row>
    <row r="50" spans="1:14" x14ac:dyDescent="0.3">
      <c r="A50" s="50" t="s">
        <v>43</v>
      </c>
      <c r="B50" s="33" t="s">
        <v>13</v>
      </c>
      <c r="C50" s="6">
        <v>4</v>
      </c>
      <c r="D50" s="4">
        <v>0.35199999999999998</v>
      </c>
      <c r="E50" s="10">
        <v>20.100000000000001</v>
      </c>
      <c r="F50" s="19">
        <f t="shared" si="0"/>
        <v>88</v>
      </c>
      <c r="G50" s="15">
        <f t="shared" si="1"/>
        <v>5.0250000000000004</v>
      </c>
      <c r="H50">
        <f t="shared" si="2"/>
        <v>0.70399999999999996</v>
      </c>
      <c r="I50">
        <f t="shared" si="3"/>
        <v>0.87999999999999989</v>
      </c>
      <c r="J50">
        <f t="shared" si="4"/>
        <v>2.0099999999999998</v>
      </c>
      <c r="N50" s="39"/>
    </row>
    <row r="51" spans="1:14" x14ac:dyDescent="0.3">
      <c r="A51" s="50" t="s">
        <v>44</v>
      </c>
      <c r="B51" s="33" t="s">
        <v>8</v>
      </c>
      <c r="C51" s="6">
        <v>40</v>
      </c>
      <c r="D51" s="4">
        <v>0.03</v>
      </c>
      <c r="E51" s="10">
        <v>3.9</v>
      </c>
      <c r="F51" s="19">
        <f t="shared" si="0"/>
        <v>0.75</v>
      </c>
      <c r="G51" s="15">
        <f t="shared" si="1"/>
        <v>9.7500000000000003E-2</v>
      </c>
      <c r="H51">
        <f t="shared" si="2"/>
        <v>0.06</v>
      </c>
      <c r="I51">
        <f t="shared" si="3"/>
        <v>7.4999999999999997E-2</v>
      </c>
      <c r="J51">
        <f t="shared" si="4"/>
        <v>0.39</v>
      </c>
      <c r="N51" s="39"/>
    </row>
    <row r="52" spans="1:14" x14ac:dyDescent="0.3">
      <c r="A52" s="50" t="s">
        <v>45</v>
      </c>
      <c r="B52" s="33" t="s">
        <v>8</v>
      </c>
      <c r="C52" s="6">
        <v>200</v>
      </c>
      <c r="D52" s="4">
        <v>0.17199999999999999</v>
      </c>
      <c r="E52" s="10">
        <v>14.46</v>
      </c>
      <c r="F52" s="19">
        <f t="shared" si="0"/>
        <v>0.86</v>
      </c>
      <c r="G52" s="15">
        <f t="shared" si="1"/>
        <v>7.2300000000000003E-2</v>
      </c>
      <c r="H52">
        <f t="shared" si="2"/>
        <v>0.34399999999999997</v>
      </c>
      <c r="I52">
        <f t="shared" si="3"/>
        <v>0.42999999999999994</v>
      </c>
      <c r="J52">
        <f t="shared" si="4"/>
        <v>1.4460000000000002</v>
      </c>
      <c r="N52" s="39"/>
    </row>
    <row r="53" spans="1:14" x14ac:dyDescent="0.3">
      <c r="A53" s="50" t="s">
        <v>46</v>
      </c>
      <c r="B53" s="33" t="s">
        <v>8</v>
      </c>
      <c r="C53" s="6">
        <v>10</v>
      </c>
      <c r="D53" s="4">
        <v>2.1000000000000001E-2</v>
      </c>
      <c r="E53" s="10">
        <v>3.5</v>
      </c>
      <c r="F53" s="19">
        <f t="shared" si="0"/>
        <v>2.1</v>
      </c>
      <c r="G53" s="15">
        <f t="shared" si="1"/>
        <v>0.35</v>
      </c>
      <c r="H53">
        <f t="shared" si="2"/>
        <v>4.2000000000000003E-2</v>
      </c>
      <c r="I53">
        <f t="shared" si="3"/>
        <v>5.2500000000000005E-2</v>
      </c>
      <c r="J53">
        <f t="shared" si="4"/>
        <v>0.35</v>
      </c>
      <c r="N53" s="39"/>
    </row>
    <row r="54" spans="1:14" x14ac:dyDescent="0.3">
      <c r="A54" s="50" t="s">
        <v>47</v>
      </c>
      <c r="B54" s="33" t="s">
        <v>8</v>
      </c>
      <c r="C54" s="6">
        <v>8</v>
      </c>
      <c r="D54" s="4">
        <v>3.4000000000000002E-2</v>
      </c>
      <c r="E54" s="10">
        <v>3.5</v>
      </c>
      <c r="F54" s="19">
        <f t="shared" si="0"/>
        <v>4.25</v>
      </c>
      <c r="G54" s="15">
        <f t="shared" si="1"/>
        <v>0.4375</v>
      </c>
      <c r="H54">
        <f t="shared" si="2"/>
        <v>6.8000000000000005E-2</v>
      </c>
      <c r="I54">
        <f t="shared" si="3"/>
        <v>8.5000000000000006E-2</v>
      </c>
      <c r="J54">
        <f t="shared" si="4"/>
        <v>0.35</v>
      </c>
      <c r="N54" s="39"/>
    </row>
    <row r="55" spans="1:14" x14ac:dyDescent="0.3">
      <c r="A55" s="50" t="s">
        <v>48</v>
      </c>
      <c r="B55" s="33" t="s">
        <v>8</v>
      </c>
      <c r="C55" s="6">
        <v>4</v>
      </c>
      <c r="D55" s="4">
        <v>3.2000000000000001E-2</v>
      </c>
      <c r="E55" s="10">
        <v>3.9</v>
      </c>
      <c r="F55" s="19">
        <f t="shared" si="0"/>
        <v>8</v>
      </c>
      <c r="G55" s="15">
        <f t="shared" si="1"/>
        <v>0.97499999999999998</v>
      </c>
      <c r="H55">
        <f t="shared" si="2"/>
        <v>6.4000000000000001E-2</v>
      </c>
      <c r="I55">
        <f t="shared" si="3"/>
        <v>0.08</v>
      </c>
      <c r="J55">
        <f t="shared" si="4"/>
        <v>0.39</v>
      </c>
      <c r="N55" s="39"/>
    </row>
    <row r="56" spans="1:14" x14ac:dyDescent="0.3">
      <c r="A56" s="50" t="s">
        <v>49</v>
      </c>
      <c r="B56" s="4" t="s">
        <v>13</v>
      </c>
      <c r="C56" s="6">
        <v>80</v>
      </c>
      <c r="D56" s="4">
        <v>0.105</v>
      </c>
      <c r="E56" s="10">
        <v>9.9</v>
      </c>
      <c r="F56" s="19">
        <f t="shared" si="0"/>
        <v>1.3124999999999998</v>
      </c>
      <c r="G56" s="15">
        <f t="shared" si="1"/>
        <v>0.12375</v>
      </c>
      <c r="H56">
        <f t="shared" si="2"/>
        <v>0.21</v>
      </c>
      <c r="I56">
        <f t="shared" si="3"/>
        <v>0.26250000000000001</v>
      </c>
      <c r="J56">
        <f t="shared" si="4"/>
        <v>0.99</v>
      </c>
      <c r="N56" s="39"/>
    </row>
    <row r="57" spans="1:14" x14ac:dyDescent="0.3">
      <c r="A57" s="50" t="s">
        <v>50</v>
      </c>
      <c r="B57" s="33" t="s">
        <v>8</v>
      </c>
      <c r="C57" s="6">
        <v>14</v>
      </c>
      <c r="D57" s="4">
        <v>4.8000000000000001E-2</v>
      </c>
      <c r="E57" s="10">
        <v>4.2</v>
      </c>
      <c r="F57" s="19">
        <f t="shared" si="0"/>
        <v>3.4285714285714288</v>
      </c>
      <c r="G57" s="15">
        <f t="shared" si="1"/>
        <v>0.3</v>
      </c>
      <c r="H57">
        <f t="shared" si="2"/>
        <v>9.6000000000000002E-2</v>
      </c>
      <c r="I57">
        <f t="shared" si="3"/>
        <v>0.12</v>
      </c>
      <c r="J57">
        <f t="shared" si="4"/>
        <v>0.42</v>
      </c>
      <c r="N57" s="39"/>
    </row>
    <row r="58" spans="1:14" x14ac:dyDescent="0.3">
      <c r="A58" s="50" t="s">
        <v>51</v>
      </c>
      <c r="B58" s="33" t="s">
        <v>8</v>
      </c>
      <c r="C58" s="6">
        <v>8</v>
      </c>
      <c r="D58" s="4"/>
      <c r="E58" s="10">
        <v>4.9000000000000004</v>
      </c>
      <c r="F58" s="19">
        <f t="shared" si="0"/>
        <v>0</v>
      </c>
      <c r="G58" s="15">
        <f t="shared" si="1"/>
        <v>0.61250000000000004</v>
      </c>
      <c r="H58">
        <f t="shared" si="2"/>
        <v>0</v>
      </c>
      <c r="I58">
        <f t="shared" si="3"/>
        <v>0</v>
      </c>
      <c r="J58">
        <f t="shared" si="4"/>
        <v>0.49</v>
      </c>
      <c r="N58" s="39"/>
    </row>
    <row r="59" spans="1:14" x14ac:dyDescent="0.3">
      <c r="A59" s="50" t="s">
        <v>52</v>
      </c>
      <c r="B59" s="33" t="s">
        <v>8</v>
      </c>
      <c r="C59" s="6">
        <v>4</v>
      </c>
      <c r="D59" s="4">
        <v>0.107</v>
      </c>
      <c r="E59" s="10">
        <v>4.9000000000000004</v>
      </c>
      <c r="F59" s="19">
        <f t="shared" si="0"/>
        <v>26.75</v>
      </c>
      <c r="G59" s="15">
        <f t="shared" si="1"/>
        <v>1.2250000000000001</v>
      </c>
      <c r="H59">
        <f t="shared" si="2"/>
        <v>0.214</v>
      </c>
      <c r="I59">
        <f t="shared" si="3"/>
        <v>0.26750000000000002</v>
      </c>
      <c r="J59">
        <f t="shared" si="4"/>
        <v>0.49</v>
      </c>
      <c r="N59" s="39"/>
    </row>
    <row r="60" spans="1:14" x14ac:dyDescent="0.3">
      <c r="A60" s="50" t="s">
        <v>53</v>
      </c>
      <c r="B60" s="33" t="s">
        <v>8</v>
      </c>
      <c r="C60" s="6">
        <v>6</v>
      </c>
      <c r="D60" s="4">
        <v>9.5000000000000001E-2</v>
      </c>
      <c r="E60" s="10">
        <v>5.5</v>
      </c>
      <c r="F60" s="19">
        <f t="shared" si="0"/>
        <v>15.833333333333334</v>
      </c>
      <c r="G60" s="15">
        <f t="shared" si="1"/>
        <v>0.91666666666666663</v>
      </c>
      <c r="H60">
        <f t="shared" si="2"/>
        <v>0.19</v>
      </c>
      <c r="I60">
        <f t="shared" si="3"/>
        <v>0.23749999999999999</v>
      </c>
      <c r="J60">
        <f t="shared" si="4"/>
        <v>0.55000000000000004</v>
      </c>
      <c r="N60" s="39"/>
    </row>
    <row r="61" spans="1:14" x14ac:dyDescent="0.3">
      <c r="A61" s="50" t="s">
        <v>54</v>
      </c>
      <c r="B61" s="33" t="s">
        <v>13</v>
      </c>
      <c r="C61" s="6">
        <v>50</v>
      </c>
      <c r="D61" s="4">
        <v>0.30399999999999999</v>
      </c>
      <c r="E61" s="10">
        <v>16.5</v>
      </c>
      <c r="F61" s="19">
        <f t="shared" si="0"/>
        <v>6.0799999999999992</v>
      </c>
      <c r="G61" s="15">
        <f t="shared" si="1"/>
        <v>0.33</v>
      </c>
      <c r="H61">
        <f t="shared" si="2"/>
        <v>0.60799999999999998</v>
      </c>
      <c r="I61">
        <f t="shared" si="3"/>
        <v>0.76</v>
      </c>
      <c r="J61">
        <f t="shared" si="4"/>
        <v>1.65</v>
      </c>
      <c r="N61" s="39"/>
    </row>
    <row r="62" spans="1:14" x14ac:dyDescent="0.3">
      <c r="A62" s="50" t="s">
        <v>55</v>
      </c>
      <c r="B62" s="33" t="s">
        <v>13</v>
      </c>
      <c r="C62" s="6">
        <v>25</v>
      </c>
      <c r="D62" s="4">
        <v>0.182</v>
      </c>
      <c r="E62" s="10">
        <v>21.8</v>
      </c>
      <c r="F62" s="19">
        <f t="shared" si="0"/>
        <v>7.28</v>
      </c>
      <c r="G62" s="15">
        <f t="shared" si="1"/>
        <v>0.872</v>
      </c>
      <c r="H62">
        <f t="shared" si="2"/>
        <v>0.36399999999999999</v>
      </c>
      <c r="I62">
        <f t="shared" si="3"/>
        <v>0.45499999999999996</v>
      </c>
      <c r="J62">
        <f t="shared" si="4"/>
        <v>2.1800000000000002</v>
      </c>
      <c r="N62" s="39"/>
    </row>
    <row r="63" spans="1:14" x14ac:dyDescent="0.3">
      <c r="A63" s="50" t="s">
        <v>56</v>
      </c>
      <c r="B63" s="4" t="s">
        <v>8</v>
      </c>
      <c r="C63" s="6">
        <v>10</v>
      </c>
      <c r="D63" s="4">
        <v>8.7999999999999995E-2</v>
      </c>
      <c r="E63" s="10">
        <v>6.5</v>
      </c>
      <c r="F63" s="19">
        <f t="shared" si="0"/>
        <v>8.7999999999999989</v>
      </c>
      <c r="G63" s="15">
        <f t="shared" si="1"/>
        <v>0.65</v>
      </c>
      <c r="H63">
        <f t="shared" si="2"/>
        <v>0.17599999999999999</v>
      </c>
      <c r="I63">
        <f t="shared" si="3"/>
        <v>0.21999999999999997</v>
      </c>
      <c r="J63">
        <f t="shared" si="4"/>
        <v>0.65</v>
      </c>
      <c r="N63" s="39"/>
    </row>
    <row r="64" spans="1:14" x14ac:dyDescent="0.3">
      <c r="A64" s="50" t="s">
        <v>57</v>
      </c>
      <c r="B64" s="4" t="s">
        <v>8</v>
      </c>
      <c r="C64" s="6">
        <v>10</v>
      </c>
      <c r="D64" s="4">
        <v>9.7000000000000003E-2</v>
      </c>
      <c r="E64" s="10">
        <v>6</v>
      </c>
      <c r="F64" s="19">
        <f t="shared" si="0"/>
        <v>9.7000000000000011</v>
      </c>
      <c r="G64" s="15">
        <f t="shared" si="1"/>
        <v>0.6</v>
      </c>
      <c r="H64">
        <f t="shared" si="2"/>
        <v>0.19400000000000001</v>
      </c>
      <c r="I64">
        <f t="shared" si="3"/>
        <v>0.24249999999999999</v>
      </c>
      <c r="J64">
        <f t="shared" si="4"/>
        <v>0.6</v>
      </c>
      <c r="N64" s="39"/>
    </row>
    <row r="65" spans="1:14" x14ac:dyDescent="0.3">
      <c r="A65" s="50" t="s">
        <v>77</v>
      </c>
      <c r="B65" s="33" t="s">
        <v>13</v>
      </c>
      <c r="C65" s="6">
        <v>25</v>
      </c>
      <c r="D65" s="4">
        <v>0.36199999999999999</v>
      </c>
      <c r="E65" s="10">
        <v>15.5</v>
      </c>
      <c r="F65" s="19">
        <f t="shared" si="0"/>
        <v>14.48</v>
      </c>
      <c r="G65" s="15">
        <f t="shared" si="1"/>
        <v>0.62</v>
      </c>
      <c r="H65">
        <f t="shared" si="2"/>
        <v>0.72399999999999998</v>
      </c>
      <c r="I65">
        <f t="shared" si="3"/>
        <v>0.90500000000000003</v>
      </c>
      <c r="J65">
        <f t="shared" si="4"/>
        <v>1.55</v>
      </c>
      <c r="N65" s="39"/>
    </row>
    <row r="66" spans="1:14" x14ac:dyDescent="0.3">
      <c r="A66" s="50" t="s">
        <v>76</v>
      </c>
      <c r="B66" s="33" t="s">
        <v>13</v>
      </c>
      <c r="C66" s="6">
        <v>10</v>
      </c>
      <c r="D66" s="4">
        <v>0.182</v>
      </c>
      <c r="E66" s="10">
        <v>6.5</v>
      </c>
      <c r="F66" s="19">
        <f t="shared" si="0"/>
        <v>18.2</v>
      </c>
      <c r="G66" s="15">
        <f t="shared" si="1"/>
        <v>0.65</v>
      </c>
      <c r="H66">
        <f t="shared" si="2"/>
        <v>0.36399999999999999</v>
      </c>
      <c r="I66">
        <f t="shared" si="3"/>
        <v>0.45499999999999996</v>
      </c>
      <c r="J66">
        <f t="shared" si="4"/>
        <v>0.65</v>
      </c>
      <c r="N66" s="39"/>
    </row>
    <row r="67" spans="1:14" x14ac:dyDescent="0.3">
      <c r="A67" s="50" t="s">
        <v>58</v>
      </c>
      <c r="B67" s="33" t="s">
        <v>13</v>
      </c>
      <c r="C67" s="6">
        <v>30</v>
      </c>
      <c r="D67" s="4">
        <v>6.8000000000000005E-2</v>
      </c>
      <c r="E67" s="10">
        <v>7.5</v>
      </c>
      <c r="F67" s="19">
        <f t="shared" si="0"/>
        <v>2.2666666666666666</v>
      </c>
      <c r="G67" s="15">
        <f t="shared" si="1"/>
        <v>0.25</v>
      </c>
      <c r="H67">
        <f t="shared" si="2"/>
        <v>0.13600000000000001</v>
      </c>
      <c r="I67">
        <f t="shared" si="3"/>
        <v>0.17</v>
      </c>
      <c r="J67">
        <f t="shared" si="4"/>
        <v>0.75</v>
      </c>
      <c r="N67" s="39"/>
    </row>
    <row r="68" spans="1:14" x14ac:dyDescent="0.3">
      <c r="A68" s="50" t="s">
        <v>59</v>
      </c>
      <c r="B68" s="4" t="s">
        <v>8</v>
      </c>
      <c r="C68" s="6">
        <v>8</v>
      </c>
      <c r="D68" s="4">
        <v>0.1</v>
      </c>
      <c r="E68" s="11"/>
      <c r="F68" s="19">
        <f t="shared" si="0"/>
        <v>12.5</v>
      </c>
      <c r="G68" s="15">
        <f t="shared" si="1"/>
        <v>0</v>
      </c>
      <c r="H68">
        <f t="shared" si="2"/>
        <v>0.2</v>
      </c>
      <c r="I68">
        <f t="shared" si="3"/>
        <v>0.25</v>
      </c>
      <c r="J68">
        <f t="shared" si="4"/>
        <v>0</v>
      </c>
      <c r="N68" s="39"/>
    </row>
    <row r="69" spans="1:14" x14ac:dyDescent="0.3">
      <c r="A69" s="51" t="s">
        <v>78</v>
      </c>
      <c r="B69" s="5" t="s">
        <v>13</v>
      </c>
      <c r="C69" s="7">
        <v>20</v>
      </c>
      <c r="D69" s="5">
        <v>0.38700000000000001</v>
      </c>
      <c r="E69" s="12">
        <v>20.9</v>
      </c>
      <c r="F69" s="20">
        <f t="shared" si="0"/>
        <v>19.349999999999998</v>
      </c>
      <c r="G69" s="16">
        <f t="shared" si="1"/>
        <v>1.0449999999999999</v>
      </c>
      <c r="H69">
        <f t="shared" si="2"/>
        <v>0.77400000000000002</v>
      </c>
      <c r="I69">
        <f t="shared" si="3"/>
        <v>0.96750000000000003</v>
      </c>
      <c r="J69">
        <f t="shared" si="4"/>
        <v>2.09</v>
      </c>
      <c r="N69" s="39"/>
    </row>
    <row r="70" spans="1:14" x14ac:dyDescent="0.3">
      <c r="A70" s="51" t="s">
        <v>60</v>
      </c>
      <c r="B70" s="37" t="s">
        <v>13</v>
      </c>
      <c r="C70" s="7">
        <v>12</v>
      </c>
      <c r="D70" s="5">
        <v>0.10199999999999999</v>
      </c>
      <c r="E70" s="12">
        <v>13</v>
      </c>
      <c r="F70" s="20">
        <f t="shared" si="0"/>
        <v>8.4999999999999982</v>
      </c>
      <c r="G70" s="16">
        <f t="shared" si="1"/>
        <v>1.0833333333333333</v>
      </c>
      <c r="H70">
        <f t="shared" si="2"/>
        <v>0.20399999999999999</v>
      </c>
      <c r="I70">
        <f t="shared" si="3"/>
        <v>0.255</v>
      </c>
      <c r="J70">
        <f t="shared" si="4"/>
        <v>1.3</v>
      </c>
      <c r="N70" s="39"/>
    </row>
    <row r="71" spans="1:14" x14ac:dyDescent="0.3">
      <c r="A71" s="51" t="s">
        <v>73</v>
      </c>
      <c r="B71" s="37" t="s">
        <v>13</v>
      </c>
      <c r="C71" s="7">
        <v>50</v>
      </c>
      <c r="D71" s="5">
        <v>5.6000000000000001E-2</v>
      </c>
      <c r="E71" s="12">
        <v>5.5</v>
      </c>
      <c r="F71" s="20">
        <f t="shared" si="0"/>
        <v>1.1200000000000001</v>
      </c>
      <c r="G71" s="16">
        <f t="shared" si="1"/>
        <v>0.11</v>
      </c>
      <c r="H71">
        <f t="shared" ref="H71:H90" si="7">D71*2</f>
        <v>0.112</v>
      </c>
      <c r="I71">
        <f t="shared" ref="I71:I90" si="8">D71*2.5</f>
        <v>0.14000000000000001</v>
      </c>
      <c r="J71">
        <f t="shared" si="4"/>
        <v>0.55000000000000004</v>
      </c>
      <c r="N71" s="39"/>
    </row>
    <row r="72" spans="1:14" x14ac:dyDescent="0.3">
      <c r="A72" s="51" t="s">
        <v>74</v>
      </c>
      <c r="B72" s="37" t="s">
        <v>13</v>
      </c>
      <c r="C72" s="7">
        <v>50</v>
      </c>
      <c r="D72" s="5">
        <v>4.3999999999999997E-2</v>
      </c>
      <c r="E72" s="12">
        <v>5.5</v>
      </c>
      <c r="F72" s="20">
        <f t="shared" si="0"/>
        <v>0.87999999999999989</v>
      </c>
      <c r="G72" s="16">
        <f t="shared" si="1"/>
        <v>0.11</v>
      </c>
      <c r="H72">
        <f t="shared" si="7"/>
        <v>8.7999999999999995E-2</v>
      </c>
      <c r="I72">
        <f t="shared" si="8"/>
        <v>0.10999999999999999</v>
      </c>
      <c r="J72">
        <f t="shared" si="4"/>
        <v>0.55000000000000004</v>
      </c>
      <c r="N72" s="39"/>
    </row>
    <row r="73" spans="1:14" x14ac:dyDescent="0.3">
      <c r="A73" s="51" t="s">
        <v>75</v>
      </c>
      <c r="B73" s="37" t="s">
        <v>13</v>
      </c>
      <c r="C73" s="7">
        <v>6</v>
      </c>
      <c r="D73" s="5">
        <v>5.8999999999999997E-2</v>
      </c>
      <c r="E73" s="12">
        <v>5</v>
      </c>
      <c r="F73" s="20">
        <f t="shared" si="0"/>
        <v>9.8333333333333321</v>
      </c>
      <c r="G73" s="16">
        <f t="shared" si="1"/>
        <v>0.83333333333333337</v>
      </c>
      <c r="H73">
        <f t="shared" si="7"/>
        <v>0.11799999999999999</v>
      </c>
      <c r="I73">
        <f t="shared" si="8"/>
        <v>0.14749999999999999</v>
      </c>
      <c r="J73">
        <f t="shared" si="4"/>
        <v>0.5</v>
      </c>
      <c r="N73" s="39"/>
    </row>
    <row r="74" spans="1:14" x14ac:dyDescent="0.3">
      <c r="A74" s="51" t="s">
        <v>79</v>
      </c>
      <c r="B74" s="37" t="s">
        <v>13</v>
      </c>
      <c r="C74" s="7">
        <v>8</v>
      </c>
      <c r="D74" s="5">
        <v>5.5E-2</v>
      </c>
      <c r="E74" s="12">
        <v>7.5</v>
      </c>
      <c r="F74" s="20">
        <f t="shared" si="0"/>
        <v>6.875</v>
      </c>
      <c r="G74" s="16">
        <f t="shared" si="1"/>
        <v>0.9375</v>
      </c>
      <c r="H74">
        <f t="shared" si="7"/>
        <v>0.11</v>
      </c>
      <c r="I74">
        <f t="shared" si="8"/>
        <v>0.13750000000000001</v>
      </c>
      <c r="J74">
        <f t="shared" si="4"/>
        <v>0.75</v>
      </c>
      <c r="N74" s="39"/>
    </row>
    <row r="75" spans="1:14" x14ac:dyDescent="0.3">
      <c r="A75" s="51" t="s">
        <v>80</v>
      </c>
      <c r="B75" s="37" t="s">
        <v>13</v>
      </c>
      <c r="C75" s="7">
        <v>6</v>
      </c>
      <c r="D75" s="5">
        <v>8.5999999999999993E-2</v>
      </c>
      <c r="E75" s="12">
        <v>10.5</v>
      </c>
      <c r="F75" s="20">
        <f t="shared" si="0"/>
        <v>14.333333333333332</v>
      </c>
      <c r="G75" s="16">
        <f t="shared" si="1"/>
        <v>1.75</v>
      </c>
      <c r="H75">
        <f t="shared" si="7"/>
        <v>0.17199999999999999</v>
      </c>
      <c r="I75">
        <f t="shared" si="8"/>
        <v>0.21499999999999997</v>
      </c>
      <c r="J75">
        <f t="shared" si="4"/>
        <v>1.05</v>
      </c>
      <c r="N75" s="39"/>
    </row>
    <row r="76" spans="1:14" x14ac:dyDescent="0.3">
      <c r="A76" s="51" t="s">
        <v>81</v>
      </c>
      <c r="B76" s="37" t="s">
        <v>13</v>
      </c>
      <c r="C76" s="7">
        <v>8</v>
      </c>
      <c r="D76" s="5">
        <v>4.9000000000000002E-2</v>
      </c>
      <c r="E76" s="12">
        <v>4.9000000000000004</v>
      </c>
      <c r="F76" s="20">
        <f t="shared" si="0"/>
        <v>6.125</v>
      </c>
      <c r="G76" s="16">
        <f t="shared" si="1"/>
        <v>0.61250000000000004</v>
      </c>
      <c r="H76">
        <f t="shared" si="7"/>
        <v>9.8000000000000004E-2</v>
      </c>
      <c r="I76">
        <f t="shared" si="8"/>
        <v>0.1225</v>
      </c>
      <c r="J76">
        <f t="shared" si="4"/>
        <v>0.49</v>
      </c>
      <c r="N76" s="39"/>
    </row>
    <row r="77" spans="1:14" x14ac:dyDescent="0.3">
      <c r="A77" s="51" t="s">
        <v>82</v>
      </c>
      <c r="B77" s="37" t="s">
        <v>13</v>
      </c>
      <c r="C77" s="7">
        <v>20</v>
      </c>
      <c r="D77" s="5">
        <v>0.13900000000000001</v>
      </c>
      <c r="E77" s="12">
        <v>15</v>
      </c>
      <c r="F77" s="20">
        <f t="shared" si="0"/>
        <v>6.95</v>
      </c>
      <c r="G77" s="16">
        <f t="shared" si="1"/>
        <v>0.75</v>
      </c>
      <c r="H77">
        <f t="shared" si="7"/>
        <v>0.27800000000000002</v>
      </c>
      <c r="I77">
        <f t="shared" si="8"/>
        <v>0.34750000000000003</v>
      </c>
      <c r="J77">
        <f t="shared" si="4"/>
        <v>1.5</v>
      </c>
      <c r="N77" s="39"/>
    </row>
    <row r="78" spans="1:14" x14ac:dyDescent="0.3">
      <c r="A78" s="51" t="s">
        <v>83</v>
      </c>
      <c r="B78" s="37" t="s">
        <v>13</v>
      </c>
      <c r="C78" s="7">
        <v>4</v>
      </c>
      <c r="D78" s="5">
        <v>5.6000000000000001E-2</v>
      </c>
      <c r="E78" s="12">
        <v>5.5</v>
      </c>
      <c r="F78" s="20">
        <f t="shared" si="0"/>
        <v>14</v>
      </c>
      <c r="G78" s="16">
        <f t="shared" si="1"/>
        <v>1.375</v>
      </c>
      <c r="H78">
        <f t="shared" si="7"/>
        <v>0.112</v>
      </c>
      <c r="I78">
        <f t="shared" si="8"/>
        <v>0.14000000000000001</v>
      </c>
      <c r="J78">
        <f t="shared" si="4"/>
        <v>0.55000000000000004</v>
      </c>
      <c r="N78" s="39"/>
    </row>
    <row r="79" spans="1:14" x14ac:dyDescent="0.3">
      <c r="A79" s="51" t="s">
        <v>84</v>
      </c>
      <c r="B79" s="37" t="s">
        <v>13</v>
      </c>
      <c r="C79" s="7">
        <v>10</v>
      </c>
      <c r="D79" s="5">
        <v>4.4999999999999998E-2</v>
      </c>
      <c r="E79" s="12">
        <v>5.4</v>
      </c>
      <c r="F79" s="20">
        <f t="shared" si="0"/>
        <v>4.5</v>
      </c>
      <c r="G79" s="16">
        <f t="shared" si="1"/>
        <v>0.54</v>
      </c>
      <c r="H79">
        <f t="shared" si="7"/>
        <v>0.09</v>
      </c>
      <c r="I79">
        <f t="shared" si="8"/>
        <v>0.11249999999999999</v>
      </c>
      <c r="J79">
        <f t="shared" si="4"/>
        <v>0.54</v>
      </c>
      <c r="N79" s="39"/>
    </row>
    <row r="80" spans="1:14" x14ac:dyDescent="0.3">
      <c r="A80" s="51" t="s">
        <v>61</v>
      </c>
      <c r="B80" s="5" t="s">
        <v>8</v>
      </c>
      <c r="C80" s="7">
        <v>10</v>
      </c>
      <c r="D80" s="5">
        <v>0.156</v>
      </c>
      <c r="E80" s="12">
        <v>7.5</v>
      </c>
      <c r="F80" s="20">
        <f t="shared" si="0"/>
        <v>15.6</v>
      </c>
      <c r="G80" s="16">
        <f t="shared" si="1"/>
        <v>0.75</v>
      </c>
      <c r="H80">
        <f t="shared" si="7"/>
        <v>0.312</v>
      </c>
      <c r="I80">
        <f t="shared" si="8"/>
        <v>0.39</v>
      </c>
      <c r="J80">
        <f t="shared" si="4"/>
        <v>0.75</v>
      </c>
      <c r="N80" s="39"/>
    </row>
    <row r="81" spans="1:14" x14ac:dyDescent="0.3">
      <c r="A81" s="51" t="s">
        <v>62</v>
      </c>
      <c r="B81" s="37" t="s">
        <v>13</v>
      </c>
      <c r="C81" s="7">
        <v>2</v>
      </c>
      <c r="D81" s="5">
        <v>0.109</v>
      </c>
      <c r="E81" s="12">
        <v>4.9000000000000004</v>
      </c>
      <c r="F81" s="20">
        <f t="shared" si="0"/>
        <v>54.5</v>
      </c>
      <c r="G81" s="16">
        <f t="shared" si="1"/>
        <v>2.4500000000000002</v>
      </c>
      <c r="H81">
        <f t="shared" si="7"/>
        <v>0.218</v>
      </c>
      <c r="I81">
        <f t="shared" si="8"/>
        <v>0.27250000000000002</v>
      </c>
      <c r="J81">
        <f t="shared" si="4"/>
        <v>0.49</v>
      </c>
      <c r="N81" s="39"/>
    </row>
    <row r="82" spans="1:14" x14ac:dyDescent="0.3">
      <c r="A82" s="51" t="s">
        <v>63</v>
      </c>
      <c r="B82" s="37" t="s">
        <v>13</v>
      </c>
      <c r="C82" s="7">
        <v>50</v>
      </c>
      <c r="D82" s="5">
        <v>8.5999999999999993E-2</v>
      </c>
      <c r="E82" s="12">
        <v>15</v>
      </c>
      <c r="F82" s="20">
        <f t="shared" si="0"/>
        <v>1.72</v>
      </c>
      <c r="G82" s="16">
        <f t="shared" ref="G82:G90" si="9">E82/C82</f>
        <v>0.3</v>
      </c>
      <c r="H82">
        <f t="shared" si="7"/>
        <v>0.17199999999999999</v>
      </c>
      <c r="I82">
        <f t="shared" si="8"/>
        <v>0.21499999999999997</v>
      </c>
      <c r="J82">
        <f t="shared" ref="J82:J90" si="10">E82*10/100</f>
        <v>1.5</v>
      </c>
      <c r="N82" s="39"/>
    </row>
    <row r="83" spans="1:14" x14ac:dyDescent="0.3">
      <c r="A83" s="51" t="s">
        <v>64</v>
      </c>
      <c r="B83" s="37" t="s">
        <v>13</v>
      </c>
      <c r="C83" s="7">
        <v>20</v>
      </c>
      <c r="D83" s="5">
        <v>4.2999999999999997E-2</v>
      </c>
      <c r="E83" s="12">
        <v>4.3499999999999996</v>
      </c>
      <c r="F83" s="20">
        <f t="shared" si="0"/>
        <v>2.15</v>
      </c>
      <c r="G83" s="16">
        <f t="shared" si="9"/>
        <v>0.21749999999999997</v>
      </c>
      <c r="H83">
        <f t="shared" si="7"/>
        <v>8.5999999999999993E-2</v>
      </c>
      <c r="I83">
        <f t="shared" si="8"/>
        <v>0.10749999999999998</v>
      </c>
      <c r="J83">
        <f t="shared" si="10"/>
        <v>0.435</v>
      </c>
      <c r="N83" s="39"/>
    </row>
    <row r="84" spans="1:14" x14ac:dyDescent="0.3">
      <c r="A84" s="51" t="s">
        <v>65</v>
      </c>
      <c r="B84" s="5" t="s">
        <v>20</v>
      </c>
      <c r="C84" s="7">
        <v>6</v>
      </c>
      <c r="D84" s="5">
        <v>5.7000000000000002E-2</v>
      </c>
      <c r="E84" s="12">
        <v>4.8499999999999996</v>
      </c>
      <c r="F84" s="20">
        <f t="shared" ref="F84:F90" si="11">D84/C84*1000</f>
        <v>9.5</v>
      </c>
      <c r="G84" s="16">
        <f t="shared" si="9"/>
        <v>0.80833333333333324</v>
      </c>
      <c r="H84">
        <f t="shared" si="7"/>
        <v>0.114</v>
      </c>
      <c r="I84">
        <f t="shared" si="8"/>
        <v>0.14250000000000002</v>
      </c>
      <c r="J84">
        <f t="shared" si="10"/>
        <v>0.48499999999999999</v>
      </c>
      <c r="N84" s="39"/>
    </row>
    <row r="85" spans="1:14" x14ac:dyDescent="0.3">
      <c r="A85" s="51" t="s">
        <v>66</v>
      </c>
      <c r="B85" s="5" t="s">
        <v>20</v>
      </c>
      <c r="C85" s="7">
        <v>4</v>
      </c>
      <c r="D85" s="5">
        <v>0.36399999999999999</v>
      </c>
      <c r="E85" s="12">
        <v>27.9</v>
      </c>
      <c r="F85" s="20">
        <f t="shared" si="11"/>
        <v>91</v>
      </c>
      <c r="G85" s="16">
        <f t="shared" si="9"/>
        <v>6.9749999999999996</v>
      </c>
      <c r="H85">
        <f t="shared" si="7"/>
        <v>0.72799999999999998</v>
      </c>
      <c r="I85">
        <f t="shared" si="8"/>
        <v>0.90999999999999992</v>
      </c>
      <c r="J85">
        <f t="shared" si="10"/>
        <v>2.79</v>
      </c>
      <c r="N85" s="39"/>
    </row>
    <row r="86" spans="1:14" x14ac:dyDescent="0.3">
      <c r="A86" s="51" t="s">
        <v>71</v>
      </c>
      <c r="B86" s="36" t="s">
        <v>13</v>
      </c>
      <c r="C86" s="7">
        <v>1</v>
      </c>
      <c r="D86" s="5">
        <v>1.0409999999999999</v>
      </c>
      <c r="E86" s="12">
        <v>19.899999999999999</v>
      </c>
      <c r="F86" s="20">
        <f t="shared" si="11"/>
        <v>1041</v>
      </c>
      <c r="G86" s="16">
        <f t="shared" si="9"/>
        <v>19.899999999999999</v>
      </c>
      <c r="H86">
        <f t="shared" si="7"/>
        <v>2.0819999999999999</v>
      </c>
      <c r="I86">
        <f t="shared" si="8"/>
        <v>2.6025</v>
      </c>
      <c r="J86">
        <f t="shared" si="10"/>
        <v>1.99</v>
      </c>
      <c r="N86" s="39"/>
    </row>
    <row r="87" spans="1:14" x14ac:dyDescent="0.3">
      <c r="A87" s="51" t="s">
        <v>67</v>
      </c>
      <c r="B87" s="5" t="s">
        <v>8</v>
      </c>
      <c r="C87" s="7">
        <v>1</v>
      </c>
      <c r="D87" s="5">
        <v>0.58799999999999997</v>
      </c>
      <c r="E87" s="12">
        <v>14.9</v>
      </c>
      <c r="F87" s="20">
        <f t="shared" si="11"/>
        <v>588</v>
      </c>
      <c r="G87" s="16">
        <f t="shared" si="9"/>
        <v>14.9</v>
      </c>
      <c r="H87">
        <f t="shared" si="7"/>
        <v>1.1759999999999999</v>
      </c>
      <c r="I87">
        <f t="shared" si="8"/>
        <v>1.47</v>
      </c>
      <c r="J87">
        <f t="shared" si="10"/>
        <v>1.49</v>
      </c>
      <c r="N87" s="39"/>
    </row>
    <row r="88" spans="1:14" x14ac:dyDescent="0.3">
      <c r="A88" s="51" t="s">
        <v>68</v>
      </c>
      <c r="B88" s="5" t="s">
        <v>8</v>
      </c>
      <c r="C88" s="7">
        <v>1</v>
      </c>
      <c r="D88" s="5">
        <v>0.57599999999999996</v>
      </c>
      <c r="E88" s="12">
        <v>14.9</v>
      </c>
      <c r="F88" s="20">
        <f t="shared" si="11"/>
        <v>576</v>
      </c>
      <c r="G88" s="16">
        <f t="shared" si="9"/>
        <v>14.9</v>
      </c>
      <c r="H88">
        <f t="shared" si="7"/>
        <v>1.1519999999999999</v>
      </c>
      <c r="I88">
        <f t="shared" si="8"/>
        <v>1.44</v>
      </c>
      <c r="J88">
        <f t="shared" si="10"/>
        <v>1.49</v>
      </c>
      <c r="N88" s="39"/>
    </row>
    <row r="89" spans="1:14" x14ac:dyDescent="0.3">
      <c r="A89" s="51" t="s">
        <v>69</v>
      </c>
      <c r="B89" s="37" t="s">
        <v>8</v>
      </c>
      <c r="C89" s="7">
        <v>1</v>
      </c>
      <c r="D89" s="5">
        <v>0.58199999999999996</v>
      </c>
      <c r="E89" s="12">
        <v>6.72</v>
      </c>
      <c r="F89" s="20">
        <f t="shared" si="11"/>
        <v>582</v>
      </c>
      <c r="G89" s="16">
        <f t="shared" si="9"/>
        <v>6.72</v>
      </c>
      <c r="H89">
        <f t="shared" si="7"/>
        <v>1.1639999999999999</v>
      </c>
      <c r="I89">
        <f t="shared" si="8"/>
        <v>1.4549999999999998</v>
      </c>
      <c r="J89">
        <f t="shared" si="10"/>
        <v>0.67200000000000004</v>
      </c>
      <c r="N89" s="39"/>
    </row>
    <row r="90" spans="1:14" ht="16.2" thickBot="1" x14ac:dyDescent="0.35">
      <c r="A90" s="52" t="s">
        <v>70</v>
      </c>
      <c r="B90" s="35" t="s">
        <v>13</v>
      </c>
      <c r="C90" s="8">
        <v>1</v>
      </c>
      <c r="D90" s="9">
        <v>0.58199999999999996</v>
      </c>
      <c r="E90" s="13">
        <v>16</v>
      </c>
      <c r="F90" s="21">
        <f t="shared" si="11"/>
        <v>582</v>
      </c>
      <c r="G90" s="17">
        <f t="shared" si="9"/>
        <v>16</v>
      </c>
      <c r="H90">
        <f t="shared" si="7"/>
        <v>1.1639999999999999</v>
      </c>
      <c r="I90">
        <f t="shared" si="8"/>
        <v>1.4549999999999998</v>
      </c>
      <c r="J90">
        <f t="shared" si="10"/>
        <v>1.6</v>
      </c>
      <c r="N90" s="39"/>
    </row>
    <row r="91" spans="1:14" ht="16.2" thickBot="1" x14ac:dyDescent="0.35">
      <c r="C91"/>
      <c r="E91" s="14" t="s">
        <v>85</v>
      </c>
      <c r="F91" s="22">
        <f>SUM(F17:F90)</f>
        <v>4939.6532142857141</v>
      </c>
      <c r="G91" s="18">
        <f>SUM(G17:G90)</f>
        <v>157.12575238095238</v>
      </c>
      <c r="H91"/>
      <c r="I91"/>
    </row>
    <row r="92" spans="1:14" x14ac:dyDescent="0.3">
      <c r="C92" s="45"/>
    </row>
  </sheetData>
  <autoFilter ref="A16:H91" xr:uid="{00000000-0009-0000-0000-000000000000}"/>
  <hyperlinks>
    <hyperlink ref="E55" r:id="rId1" display="https://www.leroymerlin.fr/produits/quincaillerie/cheville-vis-clou-et-boulon/cheville/cheville-multi-materiaux-polyvalente/lot-de-4-chevilles-spit-diam-14-mm-x-l-70-mm-80121158.html" xr:uid="{00000000-0004-0000-0000-000000000000}"/>
    <hyperlink ref="E30" r:id="rId2" display="https://www.leroymerlin.fr/produits/quincaillerie/cheville-vis-clou-et-boulon/cheville/cheville-scellement-chimique/lot-de-16-tamis-canule-spit-diam-16-x-l-85-mm-80121263.html" xr:uid="{00000000-0004-0000-0000-000001000000}"/>
    <hyperlink ref="E31" r:id="rId3" display="https://www.leroymerlin.fr/produits/quincaillerie/cheville-vis-clou-et-boulon/cheville/cheville-scellement-chimique/lot-de-10-tamis-spit-diam-16-x-l-130-mm-80121264.html" xr:uid="{00000000-0004-0000-0000-000002000000}"/>
    <hyperlink ref="E80" r:id="rId4" display="https://www.leroymerlin.fr/produits/quincaillerie/cheville-vis-clou-et-boulon/cheville/cheville-materiau-plein/lot-de-10-piton-de-rehabilitation-spit-diam-6-x-l-68-mm-80121099.html" xr:uid="{00000000-0004-0000-0000-000003000000}"/>
    <hyperlink ref="E63" r:id="rId5" display="https://www.leroymerlin.fr/produits/quincaillerie/cheville-vis-clou-et-boulon/cheville/cheville-molly-cheville-pour-plaque-de-platre/cheville-spit-pour-plaque-de-platre/lot-de-10-chevilles-et-vis-a-visser-spit-diam-4-5-x-l-35-mm-80121101.html" xr:uid="{00000000-0004-0000-0000-000004000000}"/>
    <hyperlink ref="E53" r:id="rId6" display="https://www.leroymerlin.fr/produits/quincaillerie/cheville-vis-clou-et-boulon/cheville/cheville-multi-materiaux-polyvalente/lot-de-10-chevilles-spit-diam-8-mm-x-l-40-mm-80121141.html" xr:uid="{00000000-0004-0000-0000-000005000000}"/>
    <hyperlink ref="E64" r:id="rId7" display="https://www.leroymerlin.fr/produits/quincaillerie/cheville-vis-clou-et-boulon/cheville/cheville-molly-cheville-pour-plaque-de-platre/cheville-spit-pour-plaque-de-platre/lot-de-10-chevilles-et-vis-a-expansion-cc-ccm4dp10-spit-diam-8-x-l-33-mm-80121108.html" xr:uid="{00000000-0004-0000-0000-000006000000}"/>
    <hyperlink ref="E42" r:id="rId8" display="https://www.leroymerlin.fr/produits/quincaillerie/cheville-vis-clou-et-boulon/cheville/goujon-ancrage/lot-de-4-goujons-a-bague-a-expansion-acier-spit-diam-10-x-l-75-mm-80121181.html" xr:uid="{00000000-0004-0000-0000-000007000000}"/>
    <hyperlink ref="E40" r:id="rId9" display="https://www.leroymerlin.fr/produits/quincaillerie/cheville-vis-clou-et-boulon/cheville/goujon-ancrage/lot-de-4-goujons-a-bague-a-expansion-acier-spit-diam-8-x-l-70-mm-80121172.html" xr:uid="{00000000-0004-0000-0000-000008000000}"/>
    <hyperlink ref="E39" r:id="rId10" display="https://www.leroymerlin.fr/produits/quincaillerie/cheville-vis-clou-et-boulon/cheville/goujon-ancrage/lot-de-4-goujons-a-bague-inox-spit-diam-8-x-l-55-mm-80121170.html" xr:uid="{00000000-0004-0000-0000-000009000000}"/>
    <hyperlink ref="E43" r:id="rId11" display="https://www.leroymerlin.fr/produits/quincaillerie/cheville-vis-clou-et-boulon/cheville/goujon-ancrage/lot-de-4-goujons-a-bague-a-expansion-acier-spit-diam-10-x-l-95-mm-80121185.html" xr:uid="{00000000-0004-0000-0000-00000A000000}"/>
    <hyperlink ref="E44" r:id="rId12" display="https://www.leroymerlin.fr/produits/quincaillerie/cheville-vis-clou-et-boulon/cheville/goujon-ancrage/lot-de-4-goujons-a-bague-a-expansion-acier-spit-diam-12-x-l-100-mm-80121189.html" xr:uid="{00000000-0004-0000-0000-00000B000000}"/>
    <hyperlink ref="E45" r:id="rId13" display="https://www.leroymerlin.fr/produits/quincaillerie/cheville-vis-clou-et-boulon/cheville/goujon-ancrage/lot-de-4-goujons-a-bague-a-expansion-acier-spit-diam-12-x-l-115-mm-80121193.html" xr:uid="{00000000-0004-0000-0000-00000C000000}"/>
    <hyperlink ref="E46" r:id="rId14" display="https://www.leroymerlin.fr/produits/quincaillerie/cheville-vis-clou-et-boulon/cheville/goujon-ancrage/lot-de-4-goujons-a-bague-a-expansion-acier-spit-diam-12-x-l-140-mm-80121195.html" xr:uid="{00000000-0004-0000-0000-00000D000000}"/>
    <hyperlink ref="E41" r:id="rId15" display="https://www.leroymerlin.fr/produits/quincaillerie/cheville-vis-clou-et-boulon/cheville/cheville-materiau-plein/lot-de-4-cheville-a-expansion-fix3-fix3-880-dp-4-spit-diam-8-x-l-130-mm-82399963.html" xr:uid="{00000000-0004-0000-0000-00000E000000}"/>
    <hyperlink ref="E49" r:id="rId16" display="https://www.leroymerlin.fr/produits/quincaillerie/cheville-vis-clou-et-boulon/cheville/goujon-ancrage/lot-de-4-goujons-acier-spit-diam-14-x-l-55-mm-80121250.html" xr:uid="{00000000-0004-0000-0000-00000F000000}"/>
    <hyperlink ref="E48" r:id="rId17" display="https://www.leroymerlin.fr/produits/quincaillerie/cheville-vis-clou-et-boulon/cheville/goujon-ancrage/lot-de-4-goujons-a-expansion-acier-spit-diam-12-x-l-50-mm-80121242.html" xr:uid="{00000000-0004-0000-0000-000010000000}"/>
    <hyperlink ref="E57" r:id="rId18" display="https://www.leroymerlin.fr/produits/quincaillerie/cheville-vis-clou-et-boulon/cheville/cheville-multi-materiaux-polyvalente/lot-de-14-chevilles-et-vis-a-tete-fraisee-a-expansion-spit-diam-6-mm-x-l-30-mm-80121136.html" xr:uid="{00000000-0004-0000-0000-000011000000}"/>
    <hyperlink ref="E54" r:id="rId19" display="https://www.leroymerlin.fr/produits/quincaillerie/cheville-vis-clou-et-boulon/cheville/cheville-multi-materiaux-polyvalente/lot-de-8-chevilles-spit-diam-10-mm-x-l-50-mm-80121150.html" xr:uid="{00000000-0004-0000-0000-000012000000}"/>
    <hyperlink ref="E59" r:id="rId20" display="https://www.leroymerlin.fr/produits/quincaillerie/cheville-vis-clou-et-boulon/cheville/cheville-multi-materiaux-polyvalente/lot-de-4-chevilles-et-tirefonds-spit-diam-12-mm-x-l-60-mm-80121155.html" xr:uid="{00000000-0004-0000-0000-000013000000}"/>
    <hyperlink ref="E58" r:id="rId21" display="https://www.leroymerlin.fr/produits/quincaillerie/cheville-vis-clou-et-boulon/cheville/cheville-multi-materiaux-polyvalente/lot-de-8-chevilles-et-vis-spit-diam-8-mm-x-l-40-mm-80121142.html" xr:uid="{00000000-0004-0000-0000-000014000000}"/>
    <hyperlink ref="E87" r:id="rId22" display="https://www.leroymerlin.fr/produits/quincaillerie/cheville-vis-clou-et-boulon/cheville/cheville-scellement-chimique/1-cartouche-de-scellement-chimique-beige-spit-80121303.html" xr:uid="{00000000-0004-0000-0000-000015000000}"/>
    <hyperlink ref="E88" r:id="rId23" display="https://www.leroymerlin.fr/produits/quincaillerie/cheville-vis-clou-et-boulon/cheville/cheville-scellement-chimique/1-cartouche-de-scellement-chimique-gris-spit-80121305.html" xr:uid="{00000000-0004-0000-0000-000016000000}"/>
    <hyperlink ref="E23" r:id="rId24" display="https://www.leroymerlin.fr/produits/quincaillerie/cheville-vis-clou-et-boulon/cheville/cheville-a-frapper/lot-de-10-chevilles-et-vis-a-frapper-nylon-spit-diam-8-x-l-40-mm-80121223.html" xr:uid="{00000000-0004-0000-0000-000017000000}"/>
    <hyperlink ref="E35" r:id="rId25" display="https://www.leroymerlin.fr/produits/quincaillerie/cheville-vis-clou-et-boulon/cheville/cheville-multi-materiaux-polyvalente/lot-de-10-chevilles-a-expansion-nylon-spit-diam-8-x-l-80-mm-80121270.html" xr:uid="{00000000-0004-0000-0000-000018000000}"/>
    <hyperlink ref="E36" r:id="rId26" display="https://www.leroymerlin.fr/produits/quincaillerie/cheville-vis-clou-et-boulon/cheville/cheville-multi-materiaux-polyvalente/lot-de-10-chevilles-a-expansion-nylon-spit-diam-10-x-l-80-mm-80121274.html" xr:uid="{00000000-0004-0000-0000-000019000000}"/>
    <hyperlink ref="E38" r:id="rId27" display="https://www.leroymerlin.fr/produits/quincaillerie/cheville-vis-clou-et-boulon/cheville/cheville-multi-materiaux-polyvalente/lot-de-10-chevilles-et-vis-a-expansion-nylon-spit-diam-10-x-l-120-mm-80121276.html" xr:uid="{00000000-0004-0000-0000-00001A000000}"/>
    <hyperlink ref="E60" r:id="rId28" display="https://www.leroymerlin.fr/produits/quincaillerie/cheville-vis-clou-et-boulon/cheville/cheville-multi-materiaux-polyvalente/lot-de-6-chevilles-et-crochets-a-expansion-pro6-spit-diam-8-mm-x-l-40-mm-80121145.html" xr:uid="{00000000-0004-0000-0000-00001B000000}"/>
    <hyperlink ref="E51" r:id="rId29" display="https://www.leroymerlin.fr/produits/quincaillerie/cheville-vis-clou-et-boulon/cheville/cheville-multi-materiaux-polyvalente/lot-de-40-chevilles-spit-diam-5-mm-x-l-25-mm-80121131.html?megaBoost&amp;gclid=CjwKCAiAtouOBhA6EiwA2nLKHwzDouGMONbZ3NmAXyQmDNxv8RP40Sd9Osd7MPQtTbx0VffFkfdHRBoC7XIQAvD_BwE&amp;gclsrc=aw.ds" xr:uid="{00000000-0004-0000-0000-00001C000000}"/>
    <hyperlink ref="E18" r:id="rId30" display="https://www.leroymerlin.fr/produits/quincaillerie/cheville-vis-clou-et-boulon/cheville/cheville-a-frapper/lot-de-25-chevilles-et-vis-a-frapper-nylon-spit-diam-6-x-l-30-mm-80121210.html" xr:uid="{00000000-0004-0000-0000-00001D000000}"/>
    <hyperlink ref="E19" r:id="rId31" display="https://www.leroymerlin.fr/produits/quincaillerie/cheville-vis-clou-et-boulon/cheville/cheville-a-frapper/lot-de-25-chevilles-a-frapper-nylon-spit-diam-6-x-l-40-mm-80121214.html" xr:uid="{00000000-0004-0000-0000-00001E000000}"/>
    <hyperlink ref="E17" r:id="rId32" display="https://www.leroymerlin.fr/produits/quincaillerie/cheville-vis-clou-et-boulon/cheville/cheville-a-frapper/lot-de-40-chevilles-a-frapper-nylon-spit-diam-5-x-l-25-mm-80121206.html" xr:uid="{00000000-0004-0000-0000-00001F000000}"/>
    <hyperlink ref="E24" r:id="rId33" display="https://www.leroymerlin.fr/produits/quincaillerie/cheville-vis-clou-et-boulon/cheville/cheville-a-frapper/lot-de-10-chevilles-et-vis-a-frapper-nylon-spit-diam-8-x-l-60-mm-80121227.html" xr:uid="{00000000-0004-0000-0000-000020000000}"/>
    <hyperlink ref="E26" r:id="rId34" display="https://www.leroymerlin.fr/produits/quincaillerie/cheville-vis-clou-et-boulon/cheville/cheville-a-frapper/lot-de-10-chevilles-et-vis-a-frapper-nylon-spit-diam-8-x-l-90-mm-80121232.html" xr:uid="{00000000-0004-0000-0000-000021000000}"/>
    <hyperlink ref="E28" r:id="rId35" display="https://www.leroymerlin.fr/produits/quincaillerie/cheville-vis-clou-et-boulon/cheville/cheville-a-frapper/lot-de-8-chevilles-a-frapper-nylon-spit-diam-8-x-l-130-mm-80121235.html" xr:uid="{00000000-0004-0000-0000-000022000000}"/>
    <hyperlink ref="E21" r:id="rId36" display="https://www.leroymerlin.fr/produits/quincaillerie/cheville-vis-clou-et-boulon/cheville/cheville-a-frapper/lot-de-100-chevilles-a-frapper-nylon-spit-diam-6-x-l-70-mm-80121239.html" xr:uid="{00000000-0004-0000-0000-000023000000}"/>
    <hyperlink ref="E20" r:id="rId37" display="https://www.leroymerlin.fr/produits/quincaillerie/cheville-vis-clou-et-boulon/cheville/cheville-a-frapper/lot-de-25-chevilles-et-vis-a-frapper-nylon-spit-diam-6-x-l-50-mm-80121216.html" xr:uid="{00000000-0004-0000-0000-000024000000}"/>
    <hyperlink ref="E52" r:id="rId38" display="https://www.leroymerlin.fr/produits/quincaillerie/cheville-vis-clou-et-boulon/cheville/cheville-materiau-plein/boite-de-200-chevilles-nylon-universelle-6x30mm-gris-80127386.html?megaBoost&amp;gclid=CjwKCAiAtouOBhA6EiwA2nLKHzUryR5yp3m1svi_Kp9ALDN7657v92VoPvCsX7V3Rs-kpjKhDToTyhoCZakQAvD_BwE&amp;gclsrc=aw.ds" xr:uid="{00000000-0004-0000-0000-000025000000}"/>
    <hyperlink ref="E32" r:id="rId39" display="https://www.leroymerlin.fr/produits/quincaillerie/rangement-utilitaire/etagere-utilitaire/etagere-metallique-utilitaire/lot-de-28-hubs-metal-pour-hubsystem-spaceo-h-2-x-l-2-x-p-1-cm-69167854.html" xr:uid="{00000000-0004-0000-0000-000026000000}"/>
    <hyperlink ref="E85" r:id="rId40" display="https://www.leroymerlin.fr/produits/quincaillerie/cheville-vis-clou-et-boulon/cheville/cheville-multi-materiaux-polyvalente/lot-de-4-chevilles-a-visser-drak-dm10bl4-outifix-diam-de-19-a-25-mm-x-l-135-mm-82341369.html" xr:uid="{00000000-0004-0000-0000-000027000000}"/>
    <hyperlink ref="E75" r:id="rId41" display="https://www.leroymerlin.fr/produits/quincaillerie/cheville-vis-clou-et-boulon/cheville/cheville-multi-materiaux-polyvalente/kit-chevilles-a-verrouillage-de-forme-cremaillere-double-red-head-diam-8xl-50mm-69603506.html" xr:uid="{00000000-0004-0000-0000-000028000000}"/>
    <hyperlink ref="E71" r:id="rId42" display="https://www.leroymerlin.fr/produits/quincaillerie/cheville-vis-clou-et-boulon/cheville/cheville-multi-materiaux-polyvalente/lot-de-50-chevilles-a-expansion-grapex-red-head-diam-8-x-l-32-mm-69652723.html" xr:uid="{00000000-0004-0000-0000-000029000000}"/>
    <hyperlink ref="E72" r:id="rId43" display="https://www.leroymerlin.fr/produits/quincaillerie/cheville-vis-clou-et-boulon/cheville/cheville-multi-materiaux-polyvalente/lot-de-50-chevilles-a-expansion-grapex-red-head-diam-6-x-l-25-mm-69652681.html" xr:uid="{00000000-0004-0000-0000-00002A000000}"/>
    <hyperlink ref="E67" r:id="rId44" display="https://www.leroymerlin.fr/produits/quincaillerie/cheville-vis-clou-et-boulon/cheville/cheville-molly-cheville-pour-plaque-de-platre/cheville-red-head-pour-plaque-de-platre/lot-de-30-chevilles-et-vis-a-visser-minivix-red-head-diam-5-x-l-25-mm-60499782.html" xr:uid="{00000000-0004-0000-0000-00002B000000}"/>
    <hyperlink ref="E86" r:id="rId45" display="https://www.leroymerlin.fr/produits/quincaillerie/cheville-vis-clou-et-boulon/cheville/pince-cheville-pour-plaque-de-platre/kit-chevilles-a-expansion-red-head-diam-8-x-l-38-mm-66124954.html" xr:uid="{00000000-0004-0000-0000-00002C000000}"/>
    <hyperlink ref="E34" r:id="rId46" display="https://www.leroymerlin.fr/produits/quincaillerie/cheville-vis-clou-et-boulon/cheville/cheville-multi-materiaux-polyvalente/kit-chevilles-a-expansion-miroir-red-head-diam-6-x-l-25-mm-69603163.html" xr:uid="{00000000-0004-0000-0000-00002D000000}"/>
    <hyperlink ref="E33" r:id="rId47" display="https://www.leroymerlin.fr/produits/quincaillerie/cheville-vis-clou-et-boulon/cheville/cheville-multi-materiaux-polyvalente/kit-chevilles-a-expansion-miroir-red-head-diam-6-x-l-25-mm-69603576.html" xr:uid="{00000000-0004-0000-0000-00002E000000}"/>
    <hyperlink ref="E73" r:id="rId48" display="https://www.leroymerlin.fr/produits/quincaillerie/cheville-vis-clou-et-boulon/cheville/cheville-multi-materiaux-polyvalente/lot-de-6-chevilles-et-pitons-a-expansion-grapex-g8pi6-red-head-diam-8-mm-x-l-32-80121046.html" xr:uid="{00000000-0004-0000-0000-00002F000000}"/>
    <hyperlink ref="E76" r:id="rId49" display="https://www.leroymerlin.fr/produits/quincaillerie/cheville-vis-clou-et-boulon/cheville/cheville-multi-materiaux-polyvalente/kit-chevilles-a-verrouillage-de-forme-appareils-videos-red-head-diam-8xl50mm-69603415.html" xr:uid="{00000000-0004-0000-0000-000030000000}"/>
    <hyperlink ref="E81" r:id="rId50" display="https://www.leroymerlin.fr/produits/quincaillerie/cheville-vis-clou-et-boulon/cheville/cheville-multi-materiaux-polyvalente/kit-chevilles-a-expansion-lavabo-red-head-diam-10-x-l-30-mm-66383394.html" xr:uid="{00000000-0004-0000-0000-000031000000}"/>
    <hyperlink ref="E61" r:id="rId51" display="https://www.leroymerlin.fr/produits/quincaillerie/cheville-vis-clou-et-boulon/cheville/cheville-molly-cheville-pour-plaque-de-platre/cheville-red-head-pour-plaque-de-platre/lot-de-50-chevilles-et-vis-a-visser-vix-vxtrdp50-red-head-80121079.html" xr:uid="{00000000-0004-0000-0000-000032000000}"/>
    <hyperlink ref="E66" r:id="rId52" display="https://www.leroymerlin.fr/produits/quincaillerie/cheville-vis-clou-et-boulon/cheville/cheville-molly-cheville-pour-plaque-de-platre/cheville-red-head-pour-plaque-de-platre/lot-de-10-chevilles-et-vis-a-expansion-red-head-diam-6-x-l-34-mm-69652786.html" xr:uid="{00000000-0004-0000-0000-000033000000}"/>
    <hyperlink ref="E65" r:id="rId53" display="https://www.leroymerlin.fr/produits/quincaillerie/cheville-vis-clou-et-boulon/cheville/cheville-molly-cheville-pour-plaque-de-platre/cheville-red-head-pour-plaque-de-platre/lot-de-25-cheville-et-vis-a-expansion-klix-kxc5dp30-red-head-diam-10-x-l-34-mm-80121082.html" xr:uid="{00000000-0004-0000-0000-000034000000}"/>
    <hyperlink ref="E90" r:id="rId54" display="https://www.leroymerlin.fr/produits/materiaux/tuile-tole-plaque-et-couverture-de-toiture/tole-bac-acier-et-plaque-pour-toiture/accessoires-de-toiture-secondaire/cartouches-de-scellement-chimique-gris-red-head-80135854.html" xr:uid="{00000000-0004-0000-0000-000035000000}"/>
    <hyperlink ref="E82" r:id="rId55" display="https://www.leroymerlin.fr/produits/quincaillerie/cheville-vis-clou-et-boulon/cheville/lot-de-25-chevilles-et-vis-a-clouer-hmb-red-head-diam-4-x-l-20-mm-80135189.html" xr:uid="{00000000-0004-0000-0000-000036000000}"/>
    <hyperlink ref="E84" r:id="rId56" display="https://www.espace-emeraude.com/buses-d-injection-longues-pour-scellement-chimique-x6.html" xr:uid="{00000000-0004-0000-0000-000037000000}"/>
    <hyperlink ref="E25" r:id="rId57" display="https://www.bricorama.fr/chevilles-red-head-frapex-m-d-8x65mm-lot-de-50.html" xr:uid="{00000000-0004-0000-0000-000038000000}"/>
    <hyperlink ref="E22" r:id="rId58" display="https://www.bricorama.fr/chevilles-red-head-frapex-m-d-6x70mm-lot-de-50.html" xr:uid="{00000000-0004-0000-0000-000039000000}"/>
    <hyperlink ref="E50" r:id="rId59" display="https://www.bricorama.fr/chevilles-red-head-g2x-d-16-vis-d-10x70mm-lot-de-4.html" xr:uid="{00000000-0004-0000-0000-00003A000000}"/>
    <hyperlink ref="E70" r:id="rId60" display="https://www.mr-bricolage.fr/Ghisonaccia/catalog/product/view/id/265632/s/12-chevilles-xtech-o10x36mm-vis-universelle-red-head/category/5436/" xr:uid="{00000000-0004-0000-0000-00003B000000}"/>
    <hyperlink ref="E69" r:id="rId61" display="https://www.leroymerlin.fr/produits/quincaillerie/cheville-vis-clou-et-boulon/cheville/cheville-molly-cheville-pour-plaque-de-platre/cheville-red-head-pour-plaque-de-platre/lot-de-20-chevilles-et-vis-a-expansion-klix-kxl6dp20-red-head-diam-10-x-l-59-mm-80121086.html?storeid=85&amp;gclid=CjwKCAiAtouOBhA6EiwA2nLKH95DOZInZ9oDiXU4z39AxpV_YAW1ftLTv7lp1b5kSFe-KzTbHT-bxhoC9asQAvD_BwE&amp;gclsrc=aw.ds" xr:uid="{00000000-0004-0000-0000-00003C000000}"/>
    <hyperlink ref="E62" r:id="rId62" display="4 chevilles plaque de plâtre Vix + vis Ø4,5 x 50mm Red" xr:uid="{00000000-0004-0000-0000-00003D000000}"/>
    <hyperlink ref="E74" r:id="rId63" display="https://www.leroymerlin.fr/produits/quincaillerie/cheville-vis-clou-et-boulon/cheville/cheville-multi-materiaux-polyvalente/kit-chevilles-a-verrouillage-de-forme-etagere-lourde-red-head-diam-8-x-l-50-mm-69603303.html?megaBoost&amp;gclid=CjwKCAiAtouOBhA6EiwA2nLKHz5BQ6ir1qXarycDu8YCgYpaKXOhpl8L6BZt5WuB_ODfei4w5_wE3hoCAcQQAvD_BwE&amp;gclsrc=aw.ds" xr:uid="{00000000-0004-0000-0000-00003E000000}"/>
    <hyperlink ref="E77" r:id="rId64" display="https://www.leroymerlin.fr/produits/quincaillerie/cheville-vis-clou-et-boulon/cheville/cheville-multi-materiaux-polyvalente/lot-de-10-chevilles-et-vis-couleur-red-head-diam-8-mm-x-l-50-mm-80121026.html" xr:uid="{00000000-0004-0000-0000-00003F000000}"/>
    <hyperlink ref="E78" r:id="rId65" display="https://www.leroymerlin.fr/produits/quincaillerie/cheville-vis-clou-et-boulon/cheville/cheville-multi-materiaux-polyvalente/lot-de-4-chevilles-et-pitons-couleur-red-head-diam-8-mm-x-l-50-mm-80121029.html" xr:uid="{00000000-0004-0000-0000-000040000000}"/>
    <hyperlink ref="E79" r:id="rId66" display="https://www.leroymerlin.fr/produits/quincaillerie/cheville-vis-clou-et-boulon/cheville/cheville-multi-materiaux-polyvalente/lot-de-12-chevilles-et-vis-couleur-red-head-diam-6-mm-x-l-37-mm-80121017.html" xr:uid="{00000000-0004-0000-0000-000041000000}"/>
    <hyperlink ref="E83" r:id="rId67" display="https://www.mr-bricolage.fr/Pontarlier/catalog/product/view/id/31487/s/20-chevilles-ztech-materiaux-pleins-o5x25mm-vis-o3-5x30mm-red-head/category/5436/" xr:uid="{00000000-0004-0000-0000-000042000000}"/>
    <hyperlink ref="E56" r:id="rId68" display="https://www.mr-bricolage.fr/80-chevilles-nordtech-o5x25mm-vis-tfo3-5x30mm-red-head-.html" xr:uid="{00000000-0004-0000-0000-000043000000}"/>
    <hyperlink ref="E89" r:id="rId69" display="https://www.outilsdespros.fr/resine-de-scellement/574-resine-c-mix-plus-spit.html" xr:uid="{00000000-0004-0000-0000-000044000000}"/>
    <hyperlink ref="E29" r:id="rId70" display="https://www.pointp.fr/p/outillage-quincaillerie/tamis-plastique-A1592463" xr:uid="{00000000-0004-0000-0000-000045000000}"/>
    <hyperlink ref="B22" r:id="rId71" xr:uid="{00000000-0004-0000-0000-000046000000}"/>
    <hyperlink ref="B25" r:id="rId72" xr:uid="{00000000-0004-0000-0000-000047000000}"/>
    <hyperlink ref="B17" r:id="rId73" xr:uid="{00000000-0004-0000-0000-000048000000}"/>
    <hyperlink ref="B18:B21" r:id="rId74" display="SPIT" xr:uid="{00000000-0004-0000-0000-000049000000}"/>
    <hyperlink ref="B23" r:id="rId75" xr:uid="{00000000-0004-0000-0000-00004A000000}"/>
    <hyperlink ref="B24" r:id="rId76" xr:uid="{00000000-0004-0000-0000-00004B000000}"/>
    <hyperlink ref="B26" r:id="rId77" xr:uid="{00000000-0004-0000-0000-00004C000000}"/>
    <hyperlink ref="B28" r:id="rId78" xr:uid="{00000000-0004-0000-0000-00004D000000}"/>
    <hyperlink ref="B30" r:id="rId79" xr:uid="{00000000-0004-0000-0000-00004E000000}"/>
    <hyperlink ref="B31" r:id="rId80" xr:uid="{00000000-0004-0000-0000-00004F000000}"/>
    <hyperlink ref="B90" r:id="rId81" xr:uid="{00000000-0004-0000-0000-000050000000}"/>
    <hyperlink ref="B86" r:id="rId82" xr:uid="{00000000-0004-0000-0000-000051000000}"/>
    <hyperlink ref="B74" r:id="rId83" xr:uid="{00000000-0004-0000-0000-000052000000}"/>
    <hyperlink ref="B75:B79" r:id="rId84" display="RED HEAD" xr:uid="{00000000-0004-0000-0000-000053000000}"/>
    <hyperlink ref="B81" r:id="rId85" xr:uid="{00000000-0004-0000-0000-000054000000}"/>
    <hyperlink ref="B71" r:id="rId86" xr:uid="{00000000-0004-0000-0000-000055000000}"/>
    <hyperlink ref="B72:B73" r:id="rId87" display="RED HEAD" xr:uid="{00000000-0004-0000-0000-000056000000}"/>
    <hyperlink ref="B50" r:id="rId88" xr:uid="{00000000-0004-0000-0000-000057000000}"/>
    <hyperlink ref="B82" r:id="rId89" xr:uid="{00000000-0004-0000-0000-000058000000}"/>
    <hyperlink ref="B65" r:id="rId90" xr:uid="{00000000-0004-0000-0000-000059000000}"/>
    <hyperlink ref="B66" r:id="rId91" xr:uid="{00000000-0004-0000-0000-00005A000000}"/>
    <hyperlink ref="B61" r:id="rId92" xr:uid="{00000000-0004-0000-0000-00005B000000}"/>
    <hyperlink ref="B62" r:id="rId93" xr:uid="{00000000-0004-0000-0000-00005C000000}"/>
    <hyperlink ref="B67" r:id="rId94" xr:uid="{00000000-0004-0000-0000-00005D000000}"/>
    <hyperlink ref="B70" r:id="rId95" xr:uid="{00000000-0004-0000-0000-00005E000000}"/>
    <hyperlink ref="B83" r:id="rId96" xr:uid="{00000000-0004-0000-0000-00005F000000}"/>
    <hyperlink ref="B33" r:id="rId97" xr:uid="{00000000-0004-0000-0000-000060000000}"/>
    <hyperlink ref="B34" r:id="rId98" xr:uid="{00000000-0004-0000-0000-000061000000}"/>
    <hyperlink ref="B51" r:id="rId99" xr:uid="{00000000-0004-0000-0000-000062000000}"/>
    <hyperlink ref="B52:B55" r:id="rId100" display="SPIT" xr:uid="{00000000-0004-0000-0000-000063000000}"/>
    <hyperlink ref="B57" r:id="rId101" xr:uid="{00000000-0004-0000-0000-000064000000}"/>
    <hyperlink ref="B58:B60" r:id="rId102" display="SPIT" xr:uid="{00000000-0004-0000-0000-000065000000}"/>
    <hyperlink ref="B89" r:id="rId103" xr:uid="{00000000-0004-0000-0000-000066000000}"/>
    <hyperlink ref="B39" r:id="rId104" xr:uid="{00000000-0004-0000-0000-000067000000}"/>
    <hyperlink ref="B40:B46" r:id="rId105" display="SPIT" xr:uid="{00000000-0004-0000-0000-000068000000}"/>
    <hyperlink ref="B48:B49" r:id="rId106" display="SPIT" xr:uid="{00000000-0004-0000-0000-000069000000}"/>
    <hyperlink ref="B32" r:id="rId107" xr:uid="{00000000-0004-0000-0000-00006A000000}"/>
  </hyperlinks>
  <pageMargins left="0.7" right="0.7" top="0.75" bottom="0.75" header="0.3" footer="0.3"/>
  <pageSetup paperSize="9" orientation="portrait"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Listing Chevilles</vt:lpstr>
      <vt:lpstr>relevé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Pro et Discount</cp:lastModifiedBy>
  <dcterms:created xsi:type="dcterms:W3CDTF">2021-12-22T12:56:58Z</dcterms:created>
  <dcterms:modified xsi:type="dcterms:W3CDTF">2025-11-17T12:43:46Z</dcterms:modified>
</cp:coreProperties>
</file>